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991" sheetId="1" r:id="rId1"/>
    <sheet name="992" sheetId="2" r:id="rId2"/>
  </sheets>
  <definedNames/>
  <calcPr fullCalcOnLoad="1"/>
</workbook>
</file>

<file path=xl/sharedStrings.xml><?xml version="1.0" encoding="utf-8"?>
<sst xmlns="http://schemas.openxmlformats.org/spreadsheetml/2006/main" count="90" uniqueCount="43">
  <si>
    <t>學
院</t>
  </si>
  <si>
    <t>系所</t>
  </si>
  <si>
    <t>日間部</t>
  </si>
  <si>
    <t>進修部</t>
  </si>
  <si>
    <t>總
平
均</t>
  </si>
  <si>
    <t>學生
人數</t>
  </si>
  <si>
    <t>健
康
學
院</t>
  </si>
  <si>
    <t>放射</t>
  </si>
  <si>
    <t>醫技</t>
  </si>
  <si>
    <t>醫工所</t>
  </si>
  <si>
    <t>牙技</t>
  </si>
  <si>
    <t>環安</t>
  </si>
  <si>
    <t>醫生所</t>
  </si>
  <si>
    <t>生科所</t>
  </si>
  <si>
    <t>食科</t>
  </si>
  <si>
    <t>食科所</t>
  </si>
  <si>
    <t>合  計</t>
  </si>
  <si>
    <t>護
理
學
院</t>
  </si>
  <si>
    <t>護理</t>
  </si>
  <si>
    <t>幼保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</si>
  <si>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</si>
  <si>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</si>
  <si>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</si>
  <si>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</si>
  <si>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</si>
  <si>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</si>
  <si>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</si>
  <si>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</si>
  <si>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</si>
  <si>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</si>
  <si>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</si>
  <si>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</si>
  <si>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</si>
  <si>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安災所</t>
  </si>
  <si>
    <t>醫技碩士</t>
  </si>
  <si>
    <t>進館人次</t>
  </si>
  <si>
    <t>平均每人
進館次數</t>
  </si>
  <si>
    <t>放研所</t>
  </si>
  <si>
    <r>
      <t>99學年度第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學期各系所學生進館人次統計表</t>
    </r>
  </si>
  <si>
    <t>備注: 進修部人數未含產學專班(56人)及福祉專班(52人)</t>
  </si>
  <si>
    <r>
      <t>99學年度第</t>
    </r>
    <r>
      <rPr>
        <b/>
        <sz val="18"/>
        <rFont val="新細明體"/>
        <family val="1"/>
      </rPr>
      <t xml:space="preserve"> 2 </t>
    </r>
    <r>
      <rPr>
        <sz val="18"/>
        <rFont val="新細明體"/>
        <family val="1"/>
      </rPr>
      <t>學期各系所學生進館人次統計表</t>
    </r>
  </si>
  <si>
    <t>總
平
均</t>
  </si>
  <si>
    <t>備注: 進修部人數未含產學專班(24人)及福祉專班(51人)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</si>
</sst>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177" fontId="10" fillId="36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A32" sqref="A32:I32"/>
    </sheetView>
  </sheetViews>
  <sheetFormatPr defaultColWidth="9.00390625" defaultRowHeight="16.5"/>
  <cols>
    <col min="1" max="1" width="5.625" style="0" customWidth="1"/>
    <col min="2" max="2" width="10.125" style="7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24" t="s">
        <v>38</v>
      </c>
      <c r="B1" s="24"/>
      <c r="C1" s="24"/>
      <c r="D1" s="24"/>
      <c r="E1" s="24"/>
      <c r="F1" s="24"/>
      <c r="G1" s="24"/>
      <c r="H1" s="24"/>
      <c r="I1" s="25"/>
    </row>
    <row r="2" spans="1:9" ht="21" customHeight="1">
      <c r="A2" s="17" t="s">
        <v>0</v>
      </c>
      <c r="B2" s="19" t="s">
        <v>1</v>
      </c>
      <c r="C2" s="21" t="s">
        <v>2</v>
      </c>
      <c r="D2" s="21"/>
      <c r="E2" s="21"/>
      <c r="F2" s="21" t="s">
        <v>3</v>
      </c>
      <c r="G2" s="21"/>
      <c r="H2" s="21"/>
      <c r="I2" s="22" t="s">
        <v>4</v>
      </c>
    </row>
    <row r="3" spans="1:9" ht="44.25" customHeight="1">
      <c r="A3" s="18"/>
      <c r="B3" s="20"/>
      <c r="C3" s="1" t="s">
        <v>35</v>
      </c>
      <c r="D3" s="2" t="s">
        <v>5</v>
      </c>
      <c r="E3" s="2" t="s">
        <v>36</v>
      </c>
      <c r="F3" s="1" t="s">
        <v>35</v>
      </c>
      <c r="G3" s="2" t="s">
        <v>5</v>
      </c>
      <c r="H3" s="2" t="s">
        <v>36</v>
      </c>
      <c r="I3" s="23"/>
    </row>
    <row r="4" spans="1:9" ht="16.5" customHeight="1">
      <c r="A4" s="12" t="s">
        <v>6</v>
      </c>
      <c r="B4" s="3" t="s">
        <v>8</v>
      </c>
      <c r="C4" s="4">
        <v>20308</v>
      </c>
      <c r="D4" s="4">
        <v>722</v>
      </c>
      <c r="E4" s="8">
        <f aca="true" t="shared" si="0" ref="E4:E20">C4/D4</f>
        <v>28.127423822714682</v>
      </c>
      <c r="F4" s="4">
        <v>0</v>
      </c>
      <c r="G4" s="4">
        <v>0</v>
      </c>
      <c r="H4" s="8">
        <v>0</v>
      </c>
      <c r="I4" s="8">
        <f aca="true" t="shared" si="1" ref="I4:I32">(C4+F4)/(D4+G4)</f>
        <v>28.127423822714682</v>
      </c>
    </row>
    <row r="5" spans="1:9" ht="16.5" customHeight="1">
      <c r="A5" s="13"/>
      <c r="B5" s="3" t="s">
        <v>7</v>
      </c>
      <c r="C5" s="4">
        <v>23965</v>
      </c>
      <c r="D5" s="4">
        <v>746</v>
      </c>
      <c r="E5" s="8">
        <f t="shared" si="0"/>
        <v>32.124664879356565</v>
      </c>
      <c r="F5" s="4">
        <v>0</v>
      </c>
      <c r="G5" s="4">
        <v>0</v>
      </c>
      <c r="H5" s="8">
        <v>0</v>
      </c>
      <c r="I5" s="8">
        <f t="shared" si="1"/>
        <v>32.124664879356565</v>
      </c>
    </row>
    <row r="6" spans="1:9" ht="16.5" customHeight="1">
      <c r="A6" s="13"/>
      <c r="B6" s="3" t="s">
        <v>10</v>
      </c>
      <c r="C6" s="4">
        <v>7470</v>
      </c>
      <c r="D6" s="4">
        <v>536</v>
      </c>
      <c r="E6" s="8">
        <f t="shared" si="0"/>
        <v>13.936567164179104</v>
      </c>
      <c r="F6" s="4">
        <v>0</v>
      </c>
      <c r="G6" s="4">
        <v>0</v>
      </c>
      <c r="H6" s="8">
        <v>0</v>
      </c>
      <c r="I6" s="8">
        <f t="shared" si="1"/>
        <v>13.936567164179104</v>
      </c>
    </row>
    <row r="7" spans="1:9" ht="16.5" customHeight="1">
      <c r="A7" s="13"/>
      <c r="B7" s="3" t="s">
        <v>14</v>
      </c>
      <c r="C7" s="4">
        <v>8381</v>
      </c>
      <c r="D7" s="4">
        <v>415</v>
      </c>
      <c r="E7" s="8">
        <f t="shared" si="0"/>
        <v>20.195180722891568</v>
      </c>
      <c r="F7" s="4">
        <v>2298</v>
      </c>
      <c r="G7" s="4">
        <v>337</v>
      </c>
      <c r="H7" s="8">
        <f>F7/G7</f>
        <v>6.818991097922849</v>
      </c>
      <c r="I7" s="8">
        <f t="shared" si="1"/>
        <v>14.200797872340425</v>
      </c>
    </row>
    <row r="8" spans="1:9" ht="16.5" customHeight="1">
      <c r="A8" s="13"/>
      <c r="B8" s="3" t="s">
        <v>11</v>
      </c>
      <c r="C8" s="4">
        <v>3691</v>
      </c>
      <c r="D8" s="4">
        <v>208</v>
      </c>
      <c r="E8" s="8">
        <f t="shared" si="0"/>
        <v>17.745192307692307</v>
      </c>
      <c r="F8" s="4">
        <v>841</v>
      </c>
      <c r="G8" s="4">
        <v>175</v>
      </c>
      <c r="H8" s="8">
        <f>F8/G8</f>
        <v>4.805714285714286</v>
      </c>
      <c r="I8" s="8">
        <f t="shared" si="1"/>
        <v>11.832898172323759</v>
      </c>
    </row>
    <row r="9" spans="1:9" ht="16.5" customHeight="1">
      <c r="A9" s="13"/>
      <c r="B9" s="3" t="s">
        <v>32</v>
      </c>
      <c r="C9" s="4">
        <v>2504</v>
      </c>
      <c r="D9" s="4">
        <v>163</v>
      </c>
      <c r="E9" s="8">
        <f t="shared" si="0"/>
        <v>15.36196319018405</v>
      </c>
      <c r="F9" s="4">
        <v>944</v>
      </c>
      <c r="G9" s="4">
        <v>155</v>
      </c>
      <c r="H9" s="8">
        <f>F9/G9</f>
        <v>6.090322580645161</v>
      </c>
      <c r="I9" s="8">
        <f t="shared" si="1"/>
        <v>10.842767295597485</v>
      </c>
    </row>
    <row r="10" spans="1:9" ht="16.5" customHeight="1">
      <c r="A10" s="13"/>
      <c r="B10" s="3" t="s">
        <v>12</v>
      </c>
      <c r="C10" s="4">
        <v>70</v>
      </c>
      <c r="D10" s="4">
        <v>9</v>
      </c>
      <c r="E10" s="8">
        <f t="shared" si="0"/>
        <v>7.777777777777778</v>
      </c>
      <c r="F10" s="4">
        <v>0</v>
      </c>
      <c r="G10" s="4">
        <v>0</v>
      </c>
      <c r="H10" s="8">
        <v>0</v>
      </c>
      <c r="I10" s="8">
        <f t="shared" si="1"/>
        <v>7.777777777777778</v>
      </c>
    </row>
    <row r="11" spans="1:9" ht="16.5" customHeight="1">
      <c r="A11" s="13"/>
      <c r="B11" s="3" t="s">
        <v>37</v>
      </c>
      <c r="C11" s="4">
        <v>233</v>
      </c>
      <c r="D11" s="4">
        <v>36</v>
      </c>
      <c r="E11" s="8">
        <f t="shared" si="0"/>
        <v>6.472222222222222</v>
      </c>
      <c r="F11" s="4">
        <v>77</v>
      </c>
      <c r="G11" s="4">
        <v>68</v>
      </c>
      <c r="H11" s="8">
        <f>F11/G11</f>
        <v>1.1323529411764706</v>
      </c>
      <c r="I11" s="8">
        <f t="shared" si="1"/>
        <v>2.980769230769231</v>
      </c>
    </row>
    <row r="12" spans="1:9" ht="16.5" customHeight="1">
      <c r="A12" s="13"/>
      <c r="B12" s="3" t="s">
        <v>9</v>
      </c>
      <c r="C12" s="4">
        <v>138</v>
      </c>
      <c r="D12" s="4">
        <v>23</v>
      </c>
      <c r="E12" s="8">
        <f t="shared" si="0"/>
        <v>6</v>
      </c>
      <c r="F12" s="4">
        <v>0</v>
      </c>
      <c r="G12" s="4">
        <v>0</v>
      </c>
      <c r="H12" s="8">
        <v>0</v>
      </c>
      <c r="I12" s="8">
        <f t="shared" si="1"/>
        <v>6</v>
      </c>
    </row>
    <row r="13" spans="1:9" ht="16.5" customHeight="1">
      <c r="A13" s="13"/>
      <c r="B13" s="1" t="s">
        <v>15</v>
      </c>
      <c r="C13" s="4">
        <v>99</v>
      </c>
      <c r="D13" s="4">
        <v>12</v>
      </c>
      <c r="E13" s="8">
        <f t="shared" si="0"/>
        <v>8.25</v>
      </c>
      <c r="F13" s="4">
        <v>0</v>
      </c>
      <c r="G13" s="4">
        <v>0</v>
      </c>
      <c r="H13" s="8">
        <v>0</v>
      </c>
      <c r="I13" s="8">
        <f t="shared" si="1"/>
        <v>8.25</v>
      </c>
    </row>
    <row r="14" spans="1:9" ht="16.5" customHeight="1">
      <c r="A14" s="13"/>
      <c r="B14" s="1" t="s">
        <v>13</v>
      </c>
      <c r="C14" s="4">
        <v>83</v>
      </c>
      <c r="D14" s="4">
        <v>12</v>
      </c>
      <c r="E14" s="8">
        <f t="shared" si="0"/>
        <v>6.916666666666667</v>
      </c>
      <c r="F14" s="4">
        <v>0</v>
      </c>
      <c r="G14" s="4">
        <v>0</v>
      </c>
      <c r="H14" s="8">
        <v>0</v>
      </c>
      <c r="I14" s="8">
        <f t="shared" si="1"/>
        <v>6.916666666666667</v>
      </c>
    </row>
    <row r="15" spans="1:9" ht="16.5" customHeight="1">
      <c r="A15" s="13"/>
      <c r="B15" s="1" t="s">
        <v>30</v>
      </c>
      <c r="C15" s="4">
        <v>14</v>
      </c>
      <c r="D15" s="4">
        <v>8</v>
      </c>
      <c r="E15" s="8">
        <f t="shared" si="0"/>
        <v>1.75</v>
      </c>
      <c r="F15" s="4">
        <v>0</v>
      </c>
      <c r="G15" s="4">
        <v>0</v>
      </c>
      <c r="H15" s="8">
        <v>0</v>
      </c>
      <c r="I15" s="8">
        <f t="shared" si="1"/>
        <v>1.75</v>
      </c>
    </row>
    <row r="16" spans="1:9" ht="16.5" customHeight="1">
      <c r="A16" s="13"/>
      <c r="B16" s="1" t="s">
        <v>33</v>
      </c>
      <c r="C16" s="4">
        <v>77</v>
      </c>
      <c r="D16" s="4">
        <v>15</v>
      </c>
      <c r="E16" s="8">
        <f t="shared" si="0"/>
        <v>5.133333333333334</v>
      </c>
      <c r="F16" s="4">
        <v>0</v>
      </c>
      <c r="G16" s="4">
        <v>0</v>
      </c>
      <c r="H16" s="8">
        <v>0</v>
      </c>
      <c r="I16" s="8">
        <f t="shared" si="1"/>
        <v>5.133333333333334</v>
      </c>
    </row>
    <row r="17" spans="1:9" ht="16.5" customHeight="1">
      <c r="A17" s="13"/>
      <c r="B17" s="1" t="s">
        <v>34</v>
      </c>
      <c r="C17" s="4">
        <v>84</v>
      </c>
      <c r="D17" s="4">
        <v>15</v>
      </c>
      <c r="E17" s="8">
        <f t="shared" si="0"/>
        <v>5.6</v>
      </c>
      <c r="F17" s="4">
        <v>0</v>
      </c>
      <c r="G17" s="4">
        <v>0</v>
      </c>
      <c r="H17" s="8">
        <v>0</v>
      </c>
      <c r="I17" s="8">
        <f t="shared" si="1"/>
        <v>5.6</v>
      </c>
    </row>
    <row r="18" spans="1:9" ht="16.5" customHeight="1">
      <c r="A18" s="14"/>
      <c r="B18" s="5" t="s">
        <v>16</v>
      </c>
      <c r="C18" s="6">
        <f>SUM(C4:C17)</f>
        <v>67117</v>
      </c>
      <c r="D18" s="6">
        <f>SUM(D4:D17)</f>
        <v>2920</v>
      </c>
      <c r="E18" s="9">
        <f t="shared" si="0"/>
        <v>22.98527397260274</v>
      </c>
      <c r="F18" s="6">
        <f>SUM(F4:F17)</f>
        <v>4160</v>
      </c>
      <c r="G18" s="6">
        <f>SUM(G4:G17)</f>
        <v>735</v>
      </c>
      <c r="H18" s="9">
        <f>F18/G18</f>
        <v>5.659863945578231</v>
      </c>
      <c r="I18" s="9">
        <f t="shared" si="1"/>
        <v>19.501231190150477</v>
      </c>
    </row>
    <row r="19" spans="1:9" ht="16.5" customHeight="1">
      <c r="A19" s="15" t="s">
        <v>17</v>
      </c>
      <c r="B19" s="3" t="s">
        <v>18</v>
      </c>
      <c r="C19" s="4">
        <v>19576</v>
      </c>
      <c r="D19" s="4">
        <v>908</v>
      </c>
      <c r="E19" s="8">
        <f t="shared" si="0"/>
        <v>21.559471365638768</v>
      </c>
      <c r="F19" s="4">
        <v>10489</v>
      </c>
      <c r="G19" s="4">
        <v>1503</v>
      </c>
      <c r="H19" s="8">
        <f>F19/G19</f>
        <v>6.978709248170326</v>
      </c>
      <c r="I19" s="8">
        <f t="shared" si="1"/>
        <v>12.469929489838242</v>
      </c>
    </row>
    <row r="20" spans="1:9" ht="16.5" customHeight="1">
      <c r="A20" s="13"/>
      <c r="B20" s="3" t="s">
        <v>19</v>
      </c>
      <c r="C20" s="4">
        <v>14388</v>
      </c>
      <c r="D20" s="4">
        <v>623</v>
      </c>
      <c r="E20" s="8">
        <f t="shared" si="0"/>
        <v>23.09470304975923</v>
      </c>
      <c r="F20" s="4">
        <v>3009</v>
      </c>
      <c r="G20" s="4">
        <v>347</v>
      </c>
      <c r="H20" s="8">
        <f>F20/G20</f>
        <v>8.671469740634006</v>
      </c>
      <c r="I20" s="8">
        <f t="shared" si="1"/>
        <v>17.93505154639175</v>
      </c>
    </row>
    <row r="21" spans="1:9" ht="16.5" customHeight="1">
      <c r="A21" s="13"/>
      <c r="B21" s="3" t="s">
        <v>22</v>
      </c>
      <c r="C21" s="4">
        <v>0</v>
      </c>
      <c r="D21" s="4">
        <v>0</v>
      </c>
      <c r="E21" s="8">
        <v>0</v>
      </c>
      <c r="F21" s="4">
        <v>824</v>
      </c>
      <c r="G21" s="4">
        <v>135</v>
      </c>
      <c r="H21" s="8">
        <f>F21/G21</f>
        <v>6.103703703703704</v>
      </c>
      <c r="I21" s="8">
        <f t="shared" si="1"/>
        <v>6.103703703703704</v>
      </c>
    </row>
    <row r="22" spans="1:9" ht="16.5" customHeight="1">
      <c r="A22" s="13"/>
      <c r="B22" s="3" t="s">
        <v>20</v>
      </c>
      <c r="C22" s="4">
        <v>288</v>
      </c>
      <c r="D22" s="4">
        <v>38</v>
      </c>
      <c r="E22" s="8">
        <f aca="true" t="shared" si="2" ref="E22:E32">C22/D22</f>
        <v>7.578947368421052</v>
      </c>
      <c r="F22" s="4">
        <v>364</v>
      </c>
      <c r="G22" s="4">
        <v>87</v>
      </c>
      <c r="H22" s="8">
        <v>0</v>
      </c>
      <c r="I22" s="8">
        <f t="shared" si="1"/>
        <v>5.216</v>
      </c>
    </row>
    <row r="23" spans="1:9" ht="16.5" customHeight="1">
      <c r="A23" s="13"/>
      <c r="B23" s="1" t="s">
        <v>21</v>
      </c>
      <c r="C23" s="4">
        <v>247</v>
      </c>
      <c r="D23" s="4">
        <v>23</v>
      </c>
      <c r="E23" s="8">
        <f t="shared" si="2"/>
        <v>10.73913043478261</v>
      </c>
      <c r="F23" s="4">
        <v>281</v>
      </c>
      <c r="G23" s="4">
        <v>58</v>
      </c>
      <c r="H23" s="8">
        <v>0</v>
      </c>
      <c r="I23" s="8">
        <f t="shared" si="1"/>
        <v>6.518518518518518</v>
      </c>
    </row>
    <row r="24" spans="1:9" ht="16.5" customHeight="1">
      <c r="A24" s="14"/>
      <c r="B24" s="5" t="s">
        <v>16</v>
      </c>
      <c r="C24" s="6">
        <f>SUM(C19:C23)</f>
        <v>34499</v>
      </c>
      <c r="D24" s="6">
        <f>SUM(D19:D23)</f>
        <v>1592</v>
      </c>
      <c r="E24" s="9">
        <f t="shared" si="2"/>
        <v>21.670226130653266</v>
      </c>
      <c r="F24" s="6">
        <f>SUM(F19:F23)</f>
        <v>14967</v>
      </c>
      <c r="G24" s="6">
        <f>SUM(G19:G23)</f>
        <v>2130</v>
      </c>
      <c r="H24" s="9">
        <f>F24/G24</f>
        <v>7.026760563380281</v>
      </c>
      <c r="I24" s="9">
        <f t="shared" si="1"/>
        <v>13.290166577109082</v>
      </c>
    </row>
    <row r="25" spans="1:9" ht="16.5" customHeight="1">
      <c r="A25" s="16" t="s">
        <v>23</v>
      </c>
      <c r="B25" s="3" t="s">
        <v>25</v>
      </c>
      <c r="C25" s="4">
        <v>6976</v>
      </c>
      <c r="D25" s="4">
        <v>437</v>
      </c>
      <c r="E25" s="8">
        <f t="shared" si="2"/>
        <v>15.963386727688787</v>
      </c>
      <c r="F25" s="4">
        <v>1210</v>
      </c>
      <c r="G25" s="4">
        <v>168</v>
      </c>
      <c r="H25" s="8">
        <f>F25/G25</f>
        <v>7.2023809523809526</v>
      </c>
      <c r="I25" s="8">
        <f t="shared" si="1"/>
        <v>13.530578512396694</v>
      </c>
    </row>
    <row r="26" spans="1:9" ht="16.5" customHeight="1">
      <c r="A26" s="13"/>
      <c r="B26" s="3" t="s">
        <v>26</v>
      </c>
      <c r="C26" s="4">
        <v>7002</v>
      </c>
      <c r="D26" s="4">
        <v>423</v>
      </c>
      <c r="E26" s="8">
        <f t="shared" si="2"/>
        <v>16.5531914893617</v>
      </c>
      <c r="F26" s="4">
        <v>823</v>
      </c>
      <c r="G26" s="4">
        <v>235</v>
      </c>
      <c r="H26" s="8">
        <f>F26/G26</f>
        <v>3.502127659574468</v>
      </c>
      <c r="I26" s="8">
        <f t="shared" si="1"/>
        <v>11.89209726443769</v>
      </c>
    </row>
    <row r="27" spans="1:9" ht="16.5" customHeight="1">
      <c r="A27" s="13"/>
      <c r="B27" s="3" t="s">
        <v>24</v>
      </c>
      <c r="C27" s="4">
        <v>8348</v>
      </c>
      <c r="D27" s="4">
        <v>420</v>
      </c>
      <c r="E27" s="8">
        <f t="shared" si="2"/>
        <v>19.876190476190477</v>
      </c>
      <c r="F27" s="4">
        <v>1320</v>
      </c>
      <c r="G27" s="4">
        <v>169</v>
      </c>
      <c r="H27" s="8">
        <f>F27/G27</f>
        <v>7.810650887573964</v>
      </c>
      <c r="I27" s="8">
        <f t="shared" si="1"/>
        <v>16.41426146010187</v>
      </c>
    </row>
    <row r="28" spans="1:9" ht="16.5" customHeight="1">
      <c r="A28" s="13"/>
      <c r="B28" s="3" t="s">
        <v>28</v>
      </c>
      <c r="C28" s="4">
        <v>9153</v>
      </c>
      <c r="D28" s="4">
        <v>556</v>
      </c>
      <c r="E28" s="8">
        <f t="shared" si="2"/>
        <v>16.462230215827336</v>
      </c>
      <c r="F28" s="4">
        <v>928</v>
      </c>
      <c r="G28" s="4">
        <v>178</v>
      </c>
      <c r="H28" s="8">
        <f>F28/G28</f>
        <v>5.213483146067416</v>
      </c>
      <c r="I28" s="8">
        <f t="shared" si="1"/>
        <v>13.73433242506812</v>
      </c>
    </row>
    <row r="29" spans="1:9" ht="16.5" customHeight="1">
      <c r="A29" s="13"/>
      <c r="B29" s="3" t="s">
        <v>27</v>
      </c>
      <c r="C29" s="4">
        <v>2114</v>
      </c>
      <c r="D29" s="4">
        <v>211</v>
      </c>
      <c r="E29" s="8">
        <f t="shared" si="2"/>
        <v>10.018957345971565</v>
      </c>
      <c r="F29" s="4">
        <v>0</v>
      </c>
      <c r="G29" s="4">
        <v>0</v>
      </c>
      <c r="H29" s="8">
        <v>0</v>
      </c>
      <c r="I29" s="8">
        <f t="shared" si="1"/>
        <v>10.018957345971565</v>
      </c>
    </row>
    <row r="30" spans="1:9" ht="16.5" customHeight="1">
      <c r="A30" s="13"/>
      <c r="B30" s="1" t="s">
        <v>31</v>
      </c>
      <c r="C30" s="4">
        <v>266</v>
      </c>
      <c r="D30" s="4">
        <v>39</v>
      </c>
      <c r="E30" s="8">
        <f t="shared" si="2"/>
        <v>6.82051282051282</v>
      </c>
      <c r="F30" s="4">
        <v>309</v>
      </c>
      <c r="G30" s="4">
        <v>86</v>
      </c>
      <c r="H30" s="8">
        <f>F30/G30</f>
        <v>3.5930232558139537</v>
      </c>
      <c r="I30" s="8">
        <f t="shared" si="1"/>
        <v>4.6</v>
      </c>
    </row>
    <row r="31" spans="1:9" ht="16.5" customHeight="1">
      <c r="A31" s="14"/>
      <c r="B31" s="5" t="s">
        <v>16</v>
      </c>
      <c r="C31" s="6">
        <f>SUM(C25:C30)</f>
        <v>33859</v>
      </c>
      <c r="D31" s="6">
        <f>SUM(D25:D30)</f>
        <v>2086</v>
      </c>
      <c r="E31" s="9">
        <f t="shared" si="2"/>
        <v>16.231543624161073</v>
      </c>
      <c r="F31" s="6">
        <f>SUM(F25:F30)</f>
        <v>4590</v>
      </c>
      <c r="G31" s="6">
        <f>SUM(G25:G30)</f>
        <v>836</v>
      </c>
      <c r="H31" s="9">
        <f>F31/G31</f>
        <v>5.490430622009569</v>
      </c>
      <c r="I31" s="9">
        <f t="shared" si="1"/>
        <v>13.15845311430527</v>
      </c>
    </row>
    <row r="32" spans="1:9" ht="22.5" customHeight="1">
      <c r="A32" s="26" t="s">
        <v>29</v>
      </c>
      <c r="B32" s="27"/>
      <c r="C32" s="28">
        <f>C18+C24+C31</f>
        <v>135475</v>
      </c>
      <c r="D32" s="28">
        <f>D18+D24+D31</f>
        <v>6598</v>
      </c>
      <c r="E32" s="29">
        <f t="shared" si="2"/>
        <v>20.532737193088813</v>
      </c>
      <c r="F32" s="28">
        <f>F18+F24+F31</f>
        <v>23717</v>
      </c>
      <c r="G32" s="28">
        <f>G18+G24+G31</f>
        <v>3701</v>
      </c>
      <c r="H32" s="29">
        <f>F32/G32</f>
        <v>6.408268035666036</v>
      </c>
      <c r="I32" s="29">
        <f t="shared" si="1"/>
        <v>15.457034663559568</v>
      </c>
    </row>
    <row r="33" ht="19.5" customHeight="1"/>
    <row r="34" spans="1:9" ht="16.5">
      <c r="A34" s="10" t="s">
        <v>39</v>
      </c>
      <c r="B34" s="11"/>
      <c r="C34" s="11"/>
      <c r="D34" s="11"/>
      <c r="E34" s="11"/>
      <c r="F34" s="11"/>
      <c r="G34" s="11"/>
      <c r="H34" s="11"/>
      <c r="I34" s="11"/>
    </row>
  </sheetData>
  <sheetProtection/>
  <mergeCells count="11">
    <mergeCell ref="I2:I3"/>
    <mergeCell ref="A34:I34"/>
    <mergeCell ref="A4:A18"/>
    <mergeCell ref="A19:A24"/>
    <mergeCell ref="A25:A31"/>
    <mergeCell ref="A32:B32"/>
    <mergeCell ref="A1:I1"/>
    <mergeCell ref="A2:A3"/>
    <mergeCell ref="B2:B3"/>
    <mergeCell ref="C2:E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3" max="3" width="9.25390625" style="0" bestFit="1" customWidth="1"/>
    <col min="4" max="9" width="9.125" style="0" bestFit="1" customWidth="1"/>
  </cols>
  <sheetData>
    <row r="1" spans="1:9" ht="25.5">
      <c r="A1" s="24" t="s">
        <v>40</v>
      </c>
      <c r="B1" s="24"/>
      <c r="C1" s="24"/>
      <c r="D1" s="24"/>
      <c r="E1" s="24"/>
      <c r="F1" s="24"/>
      <c r="G1" s="24"/>
      <c r="H1" s="24"/>
      <c r="I1" s="25"/>
    </row>
    <row r="2" spans="1:9" ht="21" customHeight="1">
      <c r="A2" s="17" t="s">
        <v>0</v>
      </c>
      <c r="B2" s="19" t="s">
        <v>1</v>
      </c>
      <c r="C2" s="21" t="s">
        <v>2</v>
      </c>
      <c r="D2" s="21"/>
      <c r="E2" s="21"/>
      <c r="F2" s="21" t="s">
        <v>3</v>
      </c>
      <c r="G2" s="21"/>
      <c r="H2" s="21"/>
      <c r="I2" s="22" t="s">
        <v>41</v>
      </c>
    </row>
    <row r="3" spans="1:9" ht="42" customHeight="1">
      <c r="A3" s="18"/>
      <c r="B3" s="20"/>
      <c r="C3" s="1" t="s">
        <v>35</v>
      </c>
      <c r="D3" s="2" t="s">
        <v>5</v>
      </c>
      <c r="E3" s="2" t="s">
        <v>36</v>
      </c>
      <c r="F3" s="1" t="s">
        <v>35</v>
      </c>
      <c r="G3" s="2" t="s">
        <v>5</v>
      </c>
      <c r="H3" s="2" t="s">
        <v>36</v>
      </c>
      <c r="I3" s="23"/>
    </row>
    <row r="4" spans="1:9" ht="16.5">
      <c r="A4" s="12" t="s">
        <v>6</v>
      </c>
      <c r="B4" s="3" t="s">
        <v>8</v>
      </c>
      <c r="C4" s="4">
        <v>25671</v>
      </c>
      <c r="D4" s="4">
        <v>694</v>
      </c>
      <c r="E4" s="8">
        <f aca="true" t="shared" si="0" ref="E4:E20">C4/D4</f>
        <v>36.98991354466859</v>
      </c>
      <c r="F4" s="4">
        <v>0</v>
      </c>
      <c r="G4" s="4">
        <v>0</v>
      </c>
      <c r="H4" s="8">
        <v>0</v>
      </c>
      <c r="I4" s="8">
        <f aca="true" t="shared" si="1" ref="I4:I32">(C4+F4)/(D4+G4)</f>
        <v>36.98991354466859</v>
      </c>
    </row>
    <row r="5" spans="1:9" ht="16.5">
      <c r="A5" s="13"/>
      <c r="B5" s="3" t="s">
        <v>7</v>
      </c>
      <c r="C5" s="4">
        <v>28387</v>
      </c>
      <c r="D5" s="4">
        <v>705</v>
      </c>
      <c r="E5" s="8">
        <f t="shared" si="0"/>
        <v>40.265248226950355</v>
      </c>
      <c r="F5" s="4">
        <v>0</v>
      </c>
      <c r="G5" s="4">
        <v>0</v>
      </c>
      <c r="H5" s="8">
        <v>0</v>
      </c>
      <c r="I5" s="8">
        <f t="shared" si="1"/>
        <v>40.265248226950355</v>
      </c>
    </row>
    <row r="6" spans="1:9" ht="16.5">
      <c r="A6" s="13"/>
      <c r="B6" s="3" t="s">
        <v>10</v>
      </c>
      <c r="C6" s="4">
        <v>8006</v>
      </c>
      <c r="D6" s="4">
        <v>517</v>
      </c>
      <c r="E6" s="8">
        <f t="shared" si="0"/>
        <v>15.48549323017408</v>
      </c>
      <c r="F6" s="4">
        <v>0</v>
      </c>
      <c r="G6" s="4">
        <v>3</v>
      </c>
      <c r="H6" s="8">
        <v>0</v>
      </c>
      <c r="I6" s="8">
        <f t="shared" si="1"/>
        <v>15.396153846153846</v>
      </c>
    </row>
    <row r="7" spans="1:9" ht="16.5">
      <c r="A7" s="13"/>
      <c r="B7" s="3" t="s">
        <v>14</v>
      </c>
      <c r="C7" s="4">
        <v>7986</v>
      </c>
      <c r="D7" s="4">
        <v>408</v>
      </c>
      <c r="E7" s="8">
        <f t="shared" si="0"/>
        <v>19.573529411764707</v>
      </c>
      <c r="F7" s="4">
        <v>2303</v>
      </c>
      <c r="G7" s="4">
        <v>302</v>
      </c>
      <c r="H7" s="8">
        <f>F7/G7</f>
        <v>7.625827814569536</v>
      </c>
      <c r="I7" s="8">
        <f t="shared" si="1"/>
        <v>14.491549295774648</v>
      </c>
    </row>
    <row r="8" spans="1:9" ht="16.5">
      <c r="A8" s="13"/>
      <c r="B8" s="3" t="s">
        <v>11</v>
      </c>
      <c r="C8" s="4">
        <v>2624</v>
      </c>
      <c r="D8" s="4">
        <v>194</v>
      </c>
      <c r="E8" s="8">
        <f t="shared" si="0"/>
        <v>13.525773195876289</v>
      </c>
      <c r="F8" s="4">
        <v>990</v>
      </c>
      <c r="G8" s="4">
        <v>161</v>
      </c>
      <c r="H8" s="8">
        <f>F8/G8</f>
        <v>6.149068322981367</v>
      </c>
      <c r="I8" s="8">
        <f t="shared" si="1"/>
        <v>10.180281690140845</v>
      </c>
    </row>
    <row r="9" spans="1:9" ht="16.5">
      <c r="A9" s="13"/>
      <c r="B9" s="3" t="s">
        <v>32</v>
      </c>
      <c r="C9" s="4">
        <v>2254</v>
      </c>
      <c r="D9" s="4">
        <v>160</v>
      </c>
      <c r="E9" s="8">
        <f t="shared" si="0"/>
        <v>14.0875</v>
      </c>
      <c r="F9" s="4">
        <v>475</v>
      </c>
      <c r="G9" s="4">
        <v>121</v>
      </c>
      <c r="H9" s="8">
        <f>F9/G9</f>
        <v>3.925619834710744</v>
      </c>
      <c r="I9" s="8">
        <f t="shared" si="1"/>
        <v>9.711743772241993</v>
      </c>
    </row>
    <row r="10" spans="1:9" ht="16.5">
      <c r="A10" s="13"/>
      <c r="B10" s="3" t="s">
        <v>12</v>
      </c>
      <c r="C10" s="4">
        <v>104</v>
      </c>
      <c r="D10" s="4">
        <v>9</v>
      </c>
      <c r="E10" s="8">
        <f t="shared" si="0"/>
        <v>11.555555555555555</v>
      </c>
      <c r="F10" s="4">
        <v>0</v>
      </c>
      <c r="G10" s="4">
        <v>0</v>
      </c>
      <c r="H10" s="8">
        <v>0</v>
      </c>
      <c r="I10" s="8">
        <f t="shared" si="1"/>
        <v>11.555555555555555</v>
      </c>
    </row>
    <row r="11" spans="1:9" ht="16.5">
      <c r="A11" s="13"/>
      <c r="B11" s="3" t="s">
        <v>37</v>
      </c>
      <c r="C11" s="4">
        <v>323</v>
      </c>
      <c r="D11" s="4">
        <v>36</v>
      </c>
      <c r="E11" s="8">
        <f t="shared" si="0"/>
        <v>8.972222222222221</v>
      </c>
      <c r="F11" s="4">
        <v>33</v>
      </c>
      <c r="G11" s="4">
        <v>62</v>
      </c>
      <c r="H11" s="8">
        <f>F11/G11</f>
        <v>0.532258064516129</v>
      </c>
      <c r="I11" s="8">
        <f t="shared" si="1"/>
        <v>3.63265306122449</v>
      </c>
    </row>
    <row r="12" spans="1:9" ht="16.5">
      <c r="A12" s="13"/>
      <c r="B12" s="3" t="s">
        <v>9</v>
      </c>
      <c r="C12" s="4">
        <v>121</v>
      </c>
      <c r="D12" s="4">
        <v>22</v>
      </c>
      <c r="E12" s="8">
        <f t="shared" si="0"/>
        <v>5.5</v>
      </c>
      <c r="F12" s="4">
        <v>0</v>
      </c>
      <c r="G12" s="4">
        <v>0</v>
      </c>
      <c r="H12" s="8">
        <v>0</v>
      </c>
      <c r="I12" s="8">
        <f t="shared" si="1"/>
        <v>5.5</v>
      </c>
    </row>
    <row r="13" spans="1:9" ht="16.5">
      <c r="A13" s="13"/>
      <c r="B13" s="1" t="s">
        <v>15</v>
      </c>
      <c r="C13" s="4">
        <v>65</v>
      </c>
      <c r="D13" s="4">
        <v>11</v>
      </c>
      <c r="E13" s="8">
        <f t="shared" si="0"/>
        <v>5.909090909090909</v>
      </c>
      <c r="F13" s="4">
        <v>0</v>
      </c>
      <c r="G13" s="4">
        <v>0</v>
      </c>
      <c r="H13" s="8">
        <v>0</v>
      </c>
      <c r="I13" s="8">
        <f t="shared" si="1"/>
        <v>5.909090909090909</v>
      </c>
    </row>
    <row r="14" spans="1:9" ht="16.5">
      <c r="A14" s="13"/>
      <c r="B14" s="1" t="s">
        <v>13</v>
      </c>
      <c r="C14" s="4">
        <v>52</v>
      </c>
      <c r="D14" s="4">
        <v>9</v>
      </c>
      <c r="E14" s="8">
        <f t="shared" si="0"/>
        <v>5.777777777777778</v>
      </c>
      <c r="F14" s="4">
        <v>0</v>
      </c>
      <c r="G14" s="4">
        <v>0</v>
      </c>
      <c r="H14" s="8">
        <v>0</v>
      </c>
      <c r="I14" s="8">
        <f t="shared" si="1"/>
        <v>5.777777777777778</v>
      </c>
    </row>
    <row r="15" spans="1:9" ht="16.5">
      <c r="A15" s="13"/>
      <c r="B15" s="1" t="s">
        <v>30</v>
      </c>
      <c r="C15" s="4">
        <v>6</v>
      </c>
      <c r="D15" s="4">
        <v>6</v>
      </c>
      <c r="E15" s="8">
        <f t="shared" si="0"/>
        <v>1</v>
      </c>
      <c r="F15" s="4">
        <v>0</v>
      </c>
      <c r="G15" s="4">
        <v>0</v>
      </c>
      <c r="H15" s="8">
        <v>0</v>
      </c>
      <c r="I15" s="8">
        <f t="shared" si="1"/>
        <v>1</v>
      </c>
    </row>
    <row r="16" spans="1:9" ht="16.5">
      <c r="A16" s="13"/>
      <c r="B16" s="1" t="s">
        <v>33</v>
      </c>
      <c r="C16" s="4">
        <v>100</v>
      </c>
      <c r="D16" s="4">
        <v>15</v>
      </c>
      <c r="E16" s="8">
        <f t="shared" si="0"/>
        <v>6.666666666666667</v>
      </c>
      <c r="F16" s="4">
        <v>0</v>
      </c>
      <c r="G16" s="4">
        <v>0</v>
      </c>
      <c r="H16" s="8">
        <v>0</v>
      </c>
      <c r="I16" s="8">
        <f t="shared" si="1"/>
        <v>6.666666666666667</v>
      </c>
    </row>
    <row r="17" spans="1:9" ht="16.5">
      <c r="A17" s="13"/>
      <c r="B17" s="1" t="s">
        <v>34</v>
      </c>
      <c r="C17" s="4">
        <v>288</v>
      </c>
      <c r="D17" s="4">
        <v>14</v>
      </c>
      <c r="E17" s="8">
        <f t="shared" si="0"/>
        <v>20.571428571428573</v>
      </c>
      <c r="F17" s="4">
        <v>0</v>
      </c>
      <c r="G17" s="4">
        <v>0</v>
      </c>
      <c r="H17" s="8">
        <v>0</v>
      </c>
      <c r="I17" s="8">
        <f t="shared" si="1"/>
        <v>20.571428571428573</v>
      </c>
    </row>
    <row r="18" spans="1:9" ht="21">
      <c r="A18" s="14"/>
      <c r="B18" s="5" t="s">
        <v>16</v>
      </c>
      <c r="C18" s="6">
        <f>SUM(C4:C17)</f>
        <v>75987</v>
      </c>
      <c r="D18" s="6">
        <f>SUM(D4:D17)</f>
        <v>2800</v>
      </c>
      <c r="E18" s="9">
        <f t="shared" si="0"/>
        <v>27.138214285714287</v>
      </c>
      <c r="F18" s="6">
        <f>SUM(F4:F17)</f>
        <v>3801</v>
      </c>
      <c r="G18" s="6">
        <f>SUM(G4:G17)</f>
        <v>649</v>
      </c>
      <c r="H18" s="9">
        <f>F18/G18</f>
        <v>5.856702619414484</v>
      </c>
      <c r="I18" s="9">
        <f t="shared" si="1"/>
        <v>23.133661930994492</v>
      </c>
    </row>
    <row r="19" spans="1:9" ht="16.5">
      <c r="A19" s="15" t="s">
        <v>17</v>
      </c>
      <c r="B19" s="3" t="s">
        <v>18</v>
      </c>
      <c r="C19" s="4">
        <v>16947</v>
      </c>
      <c r="D19" s="4">
        <v>914</v>
      </c>
      <c r="E19" s="8">
        <f t="shared" si="0"/>
        <v>18.541575492341355</v>
      </c>
      <c r="F19" s="4">
        <v>10039</v>
      </c>
      <c r="G19" s="4">
        <v>1034</v>
      </c>
      <c r="H19" s="8">
        <f>F19/G19</f>
        <v>9.70889748549323</v>
      </c>
      <c r="I19" s="8">
        <f t="shared" si="1"/>
        <v>13.853182751540041</v>
      </c>
    </row>
    <row r="20" spans="1:9" ht="16.5">
      <c r="A20" s="13"/>
      <c r="B20" s="3" t="s">
        <v>19</v>
      </c>
      <c r="C20" s="4">
        <v>11790</v>
      </c>
      <c r="D20" s="4">
        <v>596</v>
      </c>
      <c r="E20" s="8">
        <f t="shared" si="0"/>
        <v>19.78187919463087</v>
      </c>
      <c r="F20" s="4">
        <v>2439</v>
      </c>
      <c r="G20" s="4">
        <v>343</v>
      </c>
      <c r="H20" s="8">
        <f>F20/G20</f>
        <v>7.110787172011662</v>
      </c>
      <c r="I20" s="8">
        <f t="shared" si="1"/>
        <v>15.15335463258786</v>
      </c>
    </row>
    <row r="21" spans="1:9" ht="16.5">
      <c r="A21" s="13"/>
      <c r="B21" s="3" t="s">
        <v>22</v>
      </c>
      <c r="C21" s="4">
        <v>0</v>
      </c>
      <c r="D21" s="4">
        <v>0</v>
      </c>
      <c r="E21" s="8">
        <v>0</v>
      </c>
      <c r="F21" s="4">
        <v>566</v>
      </c>
      <c r="G21" s="4">
        <v>90</v>
      </c>
      <c r="H21" s="8">
        <f>F21/G21</f>
        <v>6.288888888888889</v>
      </c>
      <c r="I21" s="8">
        <f t="shared" si="1"/>
        <v>6.288888888888889</v>
      </c>
    </row>
    <row r="22" spans="1:9" ht="16.5">
      <c r="A22" s="13"/>
      <c r="B22" s="3" t="s">
        <v>20</v>
      </c>
      <c r="C22" s="4">
        <v>207</v>
      </c>
      <c r="D22" s="4">
        <v>33</v>
      </c>
      <c r="E22" s="8">
        <f aca="true" t="shared" si="2" ref="E22:E32">C22/D22</f>
        <v>6.2727272727272725</v>
      </c>
      <c r="F22" s="4">
        <v>210</v>
      </c>
      <c r="G22" s="4">
        <v>75</v>
      </c>
      <c r="H22" s="8">
        <v>0</v>
      </c>
      <c r="I22" s="8">
        <f t="shared" si="1"/>
        <v>3.861111111111111</v>
      </c>
    </row>
    <row r="23" spans="1:9" ht="16.5">
      <c r="A23" s="13"/>
      <c r="B23" s="1" t="s">
        <v>21</v>
      </c>
      <c r="C23" s="4">
        <v>241</v>
      </c>
      <c r="D23" s="4">
        <v>23</v>
      </c>
      <c r="E23" s="8">
        <f t="shared" si="2"/>
        <v>10.478260869565217</v>
      </c>
      <c r="F23" s="4">
        <v>285</v>
      </c>
      <c r="G23" s="4">
        <v>58</v>
      </c>
      <c r="H23" s="8">
        <v>0</v>
      </c>
      <c r="I23" s="8">
        <f t="shared" si="1"/>
        <v>6.493827160493828</v>
      </c>
    </row>
    <row r="24" spans="1:9" ht="21">
      <c r="A24" s="14"/>
      <c r="B24" s="5" t="s">
        <v>16</v>
      </c>
      <c r="C24" s="6">
        <f>SUM(C19:C23)</f>
        <v>29185</v>
      </c>
      <c r="D24" s="6">
        <f>SUM(D19:D23)</f>
        <v>1566</v>
      </c>
      <c r="E24" s="9">
        <f t="shared" si="2"/>
        <v>18.636653895274584</v>
      </c>
      <c r="F24" s="6">
        <f>SUM(F19:F23)</f>
        <v>13539</v>
      </c>
      <c r="G24" s="6">
        <f>SUM(G19:G23)</f>
        <v>1600</v>
      </c>
      <c r="H24" s="9">
        <f>F24/G24</f>
        <v>8.461875</v>
      </c>
      <c r="I24" s="9">
        <f t="shared" si="1"/>
        <v>13.494630448515476</v>
      </c>
    </row>
    <row r="25" spans="1:9" ht="16.5">
      <c r="A25" s="16" t="s">
        <v>23</v>
      </c>
      <c r="B25" s="3" t="s">
        <v>25</v>
      </c>
      <c r="C25" s="4">
        <v>5593</v>
      </c>
      <c r="D25" s="4">
        <v>415</v>
      </c>
      <c r="E25" s="8">
        <f t="shared" si="2"/>
        <v>13.477108433734939</v>
      </c>
      <c r="F25" s="4">
        <v>1253</v>
      </c>
      <c r="G25" s="4">
        <v>151</v>
      </c>
      <c r="H25" s="8">
        <f>F25/G25</f>
        <v>8.298013245033113</v>
      </c>
      <c r="I25" s="8">
        <f t="shared" si="1"/>
        <v>12.095406360424029</v>
      </c>
    </row>
    <row r="26" spans="1:9" ht="16.5">
      <c r="A26" s="13"/>
      <c r="B26" s="3" t="s">
        <v>26</v>
      </c>
      <c r="C26" s="4">
        <v>6973</v>
      </c>
      <c r="D26" s="4">
        <v>406</v>
      </c>
      <c r="E26" s="8">
        <f t="shared" si="2"/>
        <v>17.17487684729064</v>
      </c>
      <c r="F26" s="4">
        <v>789</v>
      </c>
      <c r="G26" s="4">
        <v>218</v>
      </c>
      <c r="H26" s="8">
        <f>F26/G26</f>
        <v>3.6192660550458715</v>
      </c>
      <c r="I26" s="8">
        <f t="shared" si="1"/>
        <v>12.439102564102564</v>
      </c>
    </row>
    <row r="27" spans="1:9" ht="16.5">
      <c r="A27" s="13"/>
      <c r="B27" s="3" t="s">
        <v>24</v>
      </c>
      <c r="C27" s="4">
        <v>6481</v>
      </c>
      <c r="D27" s="4">
        <v>407</v>
      </c>
      <c r="E27" s="8">
        <f t="shared" si="2"/>
        <v>15.923832923832924</v>
      </c>
      <c r="F27" s="4">
        <v>857</v>
      </c>
      <c r="G27" s="4">
        <v>148</v>
      </c>
      <c r="H27" s="8">
        <f>F27/G27</f>
        <v>5.79054054054054</v>
      </c>
      <c r="I27" s="8">
        <f t="shared" si="1"/>
        <v>13.221621621621622</v>
      </c>
    </row>
    <row r="28" spans="1:9" ht="16.5">
      <c r="A28" s="13"/>
      <c r="B28" s="3" t="s">
        <v>28</v>
      </c>
      <c r="C28" s="4">
        <v>9529</v>
      </c>
      <c r="D28" s="4">
        <v>550</v>
      </c>
      <c r="E28" s="8">
        <f t="shared" si="2"/>
        <v>17.325454545454544</v>
      </c>
      <c r="F28" s="4">
        <v>1177</v>
      </c>
      <c r="G28" s="4">
        <v>168</v>
      </c>
      <c r="H28" s="8">
        <f>F28/G28</f>
        <v>7.005952380952381</v>
      </c>
      <c r="I28" s="8">
        <f t="shared" si="1"/>
        <v>14.910863509749303</v>
      </c>
    </row>
    <row r="29" spans="1:9" ht="16.5">
      <c r="A29" s="13"/>
      <c r="B29" s="3" t="s">
        <v>27</v>
      </c>
      <c r="C29" s="4">
        <v>1794</v>
      </c>
      <c r="D29" s="4">
        <v>206</v>
      </c>
      <c r="E29" s="8">
        <f t="shared" si="2"/>
        <v>8.70873786407767</v>
      </c>
      <c r="F29" s="4">
        <v>0</v>
      </c>
      <c r="G29" s="4">
        <v>0</v>
      </c>
      <c r="H29" s="8">
        <v>0</v>
      </c>
      <c r="I29" s="8">
        <f t="shared" si="1"/>
        <v>8.70873786407767</v>
      </c>
    </row>
    <row r="30" spans="1:9" ht="16.5">
      <c r="A30" s="13"/>
      <c r="B30" s="1" t="s">
        <v>31</v>
      </c>
      <c r="C30" s="4">
        <v>226</v>
      </c>
      <c r="D30" s="4">
        <v>39</v>
      </c>
      <c r="E30" s="8">
        <f t="shared" si="2"/>
        <v>5.794871794871795</v>
      </c>
      <c r="F30" s="4">
        <v>117</v>
      </c>
      <c r="G30" s="4">
        <v>59</v>
      </c>
      <c r="H30" s="8">
        <f>F30/G30</f>
        <v>1.9830508474576272</v>
      </c>
      <c r="I30" s="8">
        <f t="shared" si="1"/>
        <v>3.5</v>
      </c>
    </row>
    <row r="31" spans="1:9" ht="21">
      <c r="A31" s="14"/>
      <c r="B31" s="5" t="s">
        <v>16</v>
      </c>
      <c r="C31" s="6">
        <f>SUM(C25:C30)</f>
        <v>30596</v>
      </c>
      <c r="D31" s="6">
        <f>SUM(D25:D30)</f>
        <v>2023</v>
      </c>
      <c r="E31" s="9">
        <f t="shared" si="2"/>
        <v>15.124073158675234</v>
      </c>
      <c r="F31" s="6">
        <f>SUM(F25:F30)</f>
        <v>4193</v>
      </c>
      <c r="G31" s="6">
        <f>SUM(G25:G30)</f>
        <v>744</v>
      </c>
      <c r="H31" s="9">
        <f>F31/G31</f>
        <v>5.635752688172043</v>
      </c>
      <c r="I31" s="9">
        <f t="shared" si="1"/>
        <v>12.572822551499819</v>
      </c>
    </row>
    <row r="32" spans="1:9" ht="23.25" customHeight="1">
      <c r="A32" s="26" t="s">
        <v>29</v>
      </c>
      <c r="B32" s="27"/>
      <c r="C32" s="28">
        <f>C18+C24+C31</f>
        <v>135768</v>
      </c>
      <c r="D32" s="28">
        <f>D18+D24+D31</f>
        <v>6389</v>
      </c>
      <c r="E32" s="29">
        <f t="shared" si="2"/>
        <v>21.250273908279855</v>
      </c>
      <c r="F32" s="28">
        <f>F18+F24+F31</f>
        <v>21533</v>
      </c>
      <c r="G32" s="28">
        <f>G18+G24+G31</f>
        <v>2993</v>
      </c>
      <c r="H32" s="29">
        <f>F32/G32</f>
        <v>7.194453725359171</v>
      </c>
      <c r="I32" s="29">
        <f t="shared" si="1"/>
        <v>16.76625452995097</v>
      </c>
    </row>
    <row r="33" ht="16.5">
      <c r="B33" s="7"/>
    </row>
    <row r="34" spans="1:9" ht="16.5">
      <c r="A34" s="10" t="s">
        <v>42</v>
      </c>
      <c r="B34" s="11"/>
      <c r="C34" s="11"/>
      <c r="D34" s="11"/>
      <c r="E34" s="11"/>
      <c r="F34" s="11"/>
      <c r="G34" s="11"/>
      <c r="H34" s="11"/>
      <c r="I34" s="11"/>
    </row>
  </sheetData>
  <sheetProtection/>
  <mergeCells count="11">
    <mergeCell ref="I2:I3"/>
    <mergeCell ref="A4:A18"/>
    <mergeCell ref="A19:A24"/>
    <mergeCell ref="A25:A31"/>
    <mergeCell ref="A32:B32"/>
    <mergeCell ref="A34:I34"/>
    <mergeCell ref="A1:I1"/>
    <mergeCell ref="A2:A3"/>
    <mergeCell ref="B2:B3"/>
    <mergeCell ref="C2:E2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2010-02-26T06:36:09Z</cp:lastPrinted>
  <dcterms:created xsi:type="dcterms:W3CDTF">2009-10-14T09:28:22Z</dcterms:created>
  <dcterms:modified xsi:type="dcterms:W3CDTF">2011-08-11T07:57:34Z</dcterms:modified>
  <cp:category/>
  <cp:version/>
  <cp:contentType/>
  <cp:contentStatus/>
</cp:coreProperties>
</file>