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991" sheetId="1" r:id="rId1"/>
    <sheet name="992" sheetId="2" r:id="rId2"/>
  </sheets>
  <definedNames/>
  <calcPr fullCalcOnLoad="1"/>
</workbook>
</file>

<file path=xl/sharedStrings.xml><?xml version="1.0" encoding="utf-8"?>
<sst xmlns="http://schemas.openxmlformats.org/spreadsheetml/2006/main" count="94" uniqueCount="71">
  <si>
    <t>學
院</t>
  </si>
  <si>
    <t>系所</t>
  </si>
  <si>
    <t>日間部</t>
  </si>
  <si>
    <t>進修部</t>
  </si>
  <si>
    <t>總
平
均</t>
  </si>
  <si>
    <t>總
排
名</t>
  </si>
  <si>
    <t>學生
人數</t>
  </si>
  <si>
    <t>健
康
學
院</t>
  </si>
  <si>
    <t>放射</t>
  </si>
  <si>
    <t>醫技</t>
  </si>
  <si>
    <t>放射所</t>
  </si>
  <si>
    <t>醫工所</t>
  </si>
  <si>
    <t>牙技</t>
  </si>
  <si>
    <t>環安</t>
  </si>
  <si>
    <t>醫生所</t>
  </si>
  <si>
    <t>生科所</t>
  </si>
  <si>
    <t>食科</t>
  </si>
  <si>
    <t>食科所</t>
  </si>
  <si>
    <t>合  計</t>
  </si>
  <si>
    <t>護
理
學
院</t>
  </si>
  <si>
    <t>護理</t>
  </si>
  <si>
    <t>幼保</t>
  </si>
  <si>
    <t>護研所</t>
  </si>
  <si>
    <t>文教所</t>
  </si>
  <si>
    <t>老照</t>
  </si>
  <si>
    <t>管
理
學
院</t>
  </si>
  <si>
    <t>應外</t>
  </si>
  <si>
    <t>醫管</t>
  </si>
  <si>
    <t>資管</t>
  </si>
  <si>
    <t>國企</t>
  </si>
  <si>
    <t>行銷</t>
  </si>
  <si>
    <t>總合計</t>
  </si>
  <si>
    <t>藥科所</t>
  </si>
  <si>
    <t>健管所</t>
  </si>
  <si>
    <t>視光系</t>
  </si>
  <si>
    <t>安災所</t>
  </si>
  <si>
    <t>醫技碩士</t>
  </si>
  <si>
    <t>借閱人次</t>
  </si>
  <si>
    <t>借閱人次</t>
  </si>
  <si>
    <t>平均每人
借閱次數</t>
  </si>
  <si>
    <t>A</t>
  </si>
  <si>
    <t>C</t>
  </si>
  <si>
    <r>
      <t>99學年度第</t>
    </r>
    <r>
      <rPr>
        <b/>
        <sz val="18"/>
        <rFont val="新細明體"/>
        <family val="1"/>
      </rPr>
      <t xml:space="preserve"> 1 </t>
    </r>
    <r>
      <rPr>
        <sz val="18"/>
        <rFont val="新細明體"/>
        <family val="1"/>
      </rPr>
      <t>學期各系所學生借閱人次統計表</t>
    </r>
  </si>
  <si>
    <t>備注: 進修部人數未含產學專班(56人)及福祉專班(52人)</t>
  </si>
  <si>
    <t>B</t>
  </si>
  <si>
    <t>學
院</t>
  </si>
  <si>
    <t>系所</t>
  </si>
  <si>
    <t>日間部</t>
  </si>
  <si>
    <t>進修部</t>
  </si>
  <si>
    <t>總
平
均</t>
  </si>
  <si>
    <t>健
康
學
院</t>
  </si>
  <si>
    <t>視光系</t>
  </si>
  <si>
    <t>醫生所</t>
  </si>
  <si>
    <t>放研所</t>
  </si>
  <si>
    <t>醫工所</t>
  </si>
  <si>
    <t>食科所</t>
  </si>
  <si>
    <t>生科所</t>
  </si>
  <si>
    <t>藥科所</t>
  </si>
  <si>
    <t>安災所</t>
  </si>
  <si>
    <t>醫技碩士</t>
  </si>
  <si>
    <t>合  計</t>
  </si>
  <si>
    <t>護
理
學
院</t>
  </si>
  <si>
    <t>幼保</t>
  </si>
  <si>
    <t>老照</t>
  </si>
  <si>
    <t>護研所</t>
  </si>
  <si>
    <t>文教所</t>
  </si>
  <si>
    <t>管
理
學
院</t>
  </si>
  <si>
    <t>健管所</t>
  </si>
  <si>
    <t>總合計</t>
  </si>
  <si>
    <t>備注: 進修部人數未含產學專班(24人)及福祉專班(51人)</t>
  </si>
  <si>
    <r>
      <t>99學年度第</t>
    </r>
    <r>
      <rPr>
        <b/>
        <sz val="18"/>
        <rFont val="新細明體"/>
        <family val="1"/>
      </rPr>
      <t xml:space="preserve"> 2 </t>
    </r>
    <r>
      <rPr>
        <sz val="18"/>
        <rFont val="新細明體"/>
        <family val="1"/>
      </rPr>
      <t>學期各系所學生借閱人次統計表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</si>
</sst>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</numFmts>
  <fonts count="45">
    <font>
      <sz val="12"/>
      <name val="新細明體"/>
      <family val="1"/>
    </font>
    <font>
      <sz val="18"/>
      <name val="新細明體"/>
      <family val="1"/>
    </font>
    <font>
      <b/>
      <sz val="18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b/>
      <sz val="16"/>
      <name val="標楷體"/>
      <family val="4"/>
    </font>
    <font>
      <b/>
      <sz val="12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b/>
      <sz val="18"/>
      <name val="標楷體"/>
      <family val="4"/>
    </font>
    <font>
      <b/>
      <sz val="14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52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34" borderId="10" xfId="0" applyNumberFormat="1" applyFill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F24" sqref="F24"/>
    </sheetView>
  </sheetViews>
  <sheetFormatPr defaultColWidth="9.00390625" defaultRowHeight="16.5"/>
  <cols>
    <col min="1" max="1" width="5.625" style="0" customWidth="1"/>
    <col min="2" max="2" width="10.125" style="10" customWidth="1"/>
    <col min="3" max="3" width="9.875" style="0" customWidth="1"/>
    <col min="4" max="4" width="6.625" style="0" customWidth="1"/>
    <col min="5" max="5" width="9.50390625" style="0" customWidth="1"/>
    <col min="6" max="6" width="8.75390625" style="0" customWidth="1"/>
    <col min="7" max="7" width="7.375" style="0" customWidth="1"/>
    <col min="8" max="8" width="10.875" style="0" customWidth="1"/>
    <col min="9" max="9" width="6.375" style="0" customWidth="1"/>
    <col min="10" max="10" width="5.625" style="11" customWidth="1"/>
  </cols>
  <sheetData>
    <row r="1" spans="1:10" ht="25.5">
      <c r="A1" s="15" t="s">
        <v>42</v>
      </c>
      <c r="B1" s="15"/>
      <c r="C1" s="15"/>
      <c r="D1" s="15"/>
      <c r="E1" s="15"/>
      <c r="F1" s="15"/>
      <c r="G1" s="15"/>
      <c r="H1" s="15"/>
      <c r="I1" s="16"/>
      <c r="J1" s="16"/>
    </row>
    <row r="2" spans="1:10" ht="21" customHeight="1">
      <c r="A2" s="17" t="s">
        <v>0</v>
      </c>
      <c r="B2" s="19" t="s">
        <v>1</v>
      </c>
      <c r="C2" s="21" t="s">
        <v>2</v>
      </c>
      <c r="D2" s="21"/>
      <c r="E2" s="21"/>
      <c r="F2" s="21" t="s">
        <v>3</v>
      </c>
      <c r="G2" s="21"/>
      <c r="H2" s="21"/>
      <c r="I2" s="22" t="s">
        <v>4</v>
      </c>
      <c r="J2" s="22" t="s">
        <v>5</v>
      </c>
    </row>
    <row r="3" spans="1:10" ht="39" customHeight="1">
      <c r="A3" s="18"/>
      <c r="B3" s="20"/>
      <c r="C3" s="1" t="s">
        <v>38</v>
      </c>
      <c r="D3" s="2" t="s">
        <v>6</v>
      </c>
      <c r="E3" s="2" t="s">
        <v>39</v>
      </c>
      <c r="F3" s="1" t="s">
        <v>37</v>
      </c>
      <c r="G3" s="2" t="s">
        <v>6</v>
      </c>
      <c r="H3" s="2" t="s">
        <v>39</v>
      </c>
      <c r="I3" s="23"/>
      <c r="J3" s="23"/>
    </row>
    <row r="4" spans="1:10" ht="16.5" customHeight="1">
      <c r="A4" s="25" t="s">
        <v>7</v>
      </c>
      <c r="B4" s="3" t="s">
        <v>9</v>
      </c>
      <c r="C4" s="4">
        <v>1689</v>
      </c>
      <c r="D4" s="4">
        <v>722</v>
      </c>
      <c r="E4" s="12">
        <f aca="true" t="shared" si="0" ref="E4:E20">C4/D4</f>
        <v>2.339335180055402</v>
      </c>
      <c r="F4" s="4">
        <v>0</v>
      </c>
      <c r="G4" s="4">
        <v>0</v>
      </c>
      <c r="H4" s="12">
        <v>0</v>
      </c>
      <c r="I4" s="12">
        <f aca="true" t="shared" si="1" ref="I4:I32">(C4+F4)/(D4+G4)</f>
        <v>2.339335180055402</v>
      </c>
      <c r="J4" s="5">
        <v>6</v>
      </c>
    </row>
    <row r="5" spans="1:10" ht="16.5" customHeight="1">
      <c r="A5" s="26"/>
      <c r="B5" s="3" t="s">
        <v>8</v>
      </c>
      <c r="C5" s="4">
        <v>2041</v>
      </c>
      <c r="D5" s="4">
        <v>746</v>
      </c>
      <c r="E5" s="12">
        <f t="shared" si="0"/>
        <v>2.7359249329758715</v>
      </c>
      <c r="F5" s="4">
        <v>0</v>
      </c>
      <c r="G5" s="4">
        <v>0</v>
      </c>
      <c r="H5" s="12">
        <v>0</v>
      </c>
      <c r="I5" s="12">
        <f t="shared" si="1"/>
        <v>2.7359249329758715</v>
      </c>
      <c r="J5" s="5">
        <v>1</v>
      </c>
    </row>
    <row r="6" spans="1:10" ht="16.5" customHeight="1">
      <c r="A6" s="26"/>
      <c r="B6" s="3" t="s">
        <v>12</v>
      </c>
      <c r="C6" s="4">
        <v>1230</v>
      </c>
      <c r="D6" s="4">
        <v>536</v>
      </c>
      <c r="E6" s="12">
        <f t="shared" si="0"/>
        <v>2.294776119402985</v>
      </c>
      <c r="F6" s="4">
        <v>0</v>
      </c>
      <c r="G6" s="4">
        <v>0</v>
      </c>
      <c r="H6" s="12">
        <v>0</v>
      </c>
      <c r="I6" s="12">
        <f t="shared" si="1"/>
        <v>2.294776119402985</v>
      </c>
      <c r="J6" s="5">
        <v>4</v>
      </c>
    </row>
    <row r="7" spans="1:10" ht="16.5" customHeight="1">
      <c r="A7" s="26"/>
      <c r="B7" s="3" t="s">
        <v>16</v>
      </c>
      <c r="C7" s="4">
        <v>1209</v>
      </c>
      <c r="D7" s="4">
        <v>415</v>
      </c>
      <c r="E7" s="12">
        <f t="shared" si="0"/>
        <v>2.9132530120481928</v>
      </c>
      <c r="F7" s="4">
        <v>394</v>
      </c>
      <c r="G7" s="4">
        <v>337</v>
      </c>
      <c r="H7" s="12">
        <f>F7/G7</f>
        <v>1.1691394658753709</v>
      </c>
      <c r="I7" s="12">
        <f t="shared" si="1"/>
        <v>2.1316489361702127</v>
      </c>
      <c r="J7" s="5">
        <v>7</v>
      </c>
    </row>
    <row r="8" spans="1:10" ht="16.5" customHeight="1">
      <c r="A8" s="26"/>
      <c r="B8" s="3" t="s">
        <v>13</v>
      </c>
      <c r="C8" s="4">
        <v>494</v>
      </c>
      <c r="D8" s="4">
        <v>208</v>
      </c>
      <c r="E8" s="12">
        <f t="shared" si="0"/>
        <v>2.375</v>
      </c>
      <c r="F8" s="4">
        <v>61</v>
      </c>
      <c r="G8" s="4">
        <v>175</v>
      </c>
      <c r="H8" s="12">
        <f>F8/G8</f>
        <v>0.3485714285714286</v>
      </c>
      <c r="I8" s="12">
        <f t="shared" si="1"/>
        <v>1.4490861618798956</v>
      </c>
      <c r="J8" s="5">
        <v>16</v>
      </c>
    </row>
    <row r="9" spans="1:10" ht="16.5" customHeight="1">
      <c r="A9" s="26"/>
      <c r="B9" s="3" t="s">
        <v>34</v>
      </c>
      <c r="C9" s="4">
        <v>425</v>
      </c>
      <c r="D9" s="4">
        <v>163</v>
      </c>
      <c r="E9" s="12">
        <f t="shared" si="0"/>
        <v>2.607361963190184</v>
      </c>
      <c r="F9" s="4">
        <v>86</v>
      </c>
      <c r="G9" s="4">
        <v>155</v>
      </c>
      <c r="H9" s="12">
        <f>F9/G9</f>
        <v>0.5548387096774193</v>
      </c>
      <c r="I9" s="12">
        <f t="shared" si="1"/>
        <v>1.6069182389937107</v>
      </c>
      <c r="J9" s="5">
        <v>14</v>
      </c>
    </row>
    <row r="10" spans="1:10" ht="16.5" customHeight="1">
      <c r="A10" s="26"/>
      <c r="B10" s="3" t="s">
        <v>14</v>
      </c>
      <c r="C10" s="4">
        <v>18</v>
      </c>
      <c r="D10" s="4">
        <v>9</v>
      </c>
      <c r="E10" s="12">
        <f t="shared" si="0"/>
        <v>2</v>
      </c>
      <c r="F10" s="4">
        <v>0</v>
      </c>
      <c r="G10" s="4">
        <v>0</v>
      </c>
      <c r="H10" s="12">
        <v>0</v>
      </c>
      <c r="I10" s="12">
        <f t="shared" si="1"/>
        <v>2</v>
      </c>
      <c r="J10" s="5">
        <v>8</v>
      </c>
    </row>
    <row r="11" spans="1:10" ht="16.5" customHeight="1">
      <c r="A11" s="26"/>
      <c r="B11" s="3" t="s">
        <v>10</v>
      </c>
      <c r="C11" s="4">
        <v>42</v>
      </c>
      <c r="D11" s="4">
        <v>36</v>
      </c>
      <c r="E11" s="12">
        <f t="shared" si="0"/>
        <v>1.1666666666666667</v>
      </c>
      <c r="F11" s="4">
        <v>5</v>
      </c>
      <c r="G11" s="4">
        <v>68</v>
      </c>
      <c r="H11" s="12">
        <f>F11/G11</f>
        <v>0.07352941176470588</v>
      </c>
      <c r="I11" s="12">
        <f t="shared" si="1"/>
        <v>0.4519230769230769</v>
      </c>
      <c r="J11" s="5">
        <v>25</v>
      </c>
    </row>
    <row r="12" spans="1:10" ht="16.5" customHeight="1">
      <c r="A12" s="26"/>
      <c r="B12" s="3" t="s">
        <v>11</v>
      </c>
      <c r="C12" s="4">
        <v>19</v>
      </c>
      <c r="D12" s="4">
        <v>23</v>
      </c>
      <c r="E12" s="12">
        <f t="shared" si="0"/>
        <v>0.8260869565217391</v>
      </c>
      <c r="F12" s="4">
        <v>0</v>
      </c>
      <c r="G12" s="4">
        <v>0</v>
      </c>
      <c r="H12" s="12">
        <v>0</v>
      </c>
      <c r="I12" s="12">
        <f t="shared" si="1"/>
        <v>0.8260869565217391</v>
      </c>
      <c r="J12" s="5">
        <v>23</v>
      </c>
    </row>
    <row r="13" spans="1:10" ht="16.5" customHeight="1">
      <c r="A13" s="26"/>
      <c r="B13" s="1" t="s">
        <v>17</v>
      </c>
      <c r="C13" s="4">
        <v>11</v>
      </c>
      <c r="D13" s="4">
        <v>12</v>
      </c>
      <c r="E13" s="12">
        <f t="shared" si="0"/>
        <v>0.9166666666666666</v>
      </c>
      <c r="F13" s="4">
        <v>0</v>
      </c>
      <c r="G13" s="4">
        <v>0</v>
      </c>
      <c r="H13" s="12">
        <v>0</v>
      </c>
      <c r="I13" s="12">
        <f t="shared" si="1"/>
        <v>0.9166666666666666</v>
      </c>
      <c r="J13" s="5">
        <v>21</v>
      </c>
    </row>
    <row r="14" spans="1:10" ht="16.5" customHeight="1">
      <c r="A14" s="26"/>
      <c r="B14" s="1" t="s">
        <v>15</v>
      </c>
      <c r="C14" s="4">
        <v>21</v>
      </c>
      <c r="D14" s="4">
        <v>12</v>
      </c>
      <c r="E14" s="12">
        <f t="shared" si="0"/>
        <v>1.75</v>
      </c>
      <c r="F14" s="4">
        <v>0</v>
      </c>
      <c r="G14" s="4">
        <v>0</v>
      </c>
      <c r="H14" s="12">
        <v>0</v>
      </c>
      <c r="I14" s="12">
        <f t="shared" si="1"/>
        <v>1.75</v>
      </c>
      <c r="J14" s="5">
        <v>11</v>
      </c>
    </row>
    <row r="15" spans="1:10" ht="16.5" customHeight="1">
      <c r="A15" s="26"/>
      <c r="B15" s="1" t="s">
        <v>32</v>
      </c>
      <c r="C15" s="4">
        <v>7</v>
      </c>
      <c r="D15" s="4">
        <v>8</v>
      </c>
      <c r="E15" s="12">
        <f t="shared" si="0"/>
        <v>0.875</v>
      </c>
      <c r="F15" s="4">
        <v>0</v>
      </c>
      <c r="G15" s="4">
        <v>0</v>
      </c>
      <c r="H15" s="12">
        <v>0</v>
      </c>
      <c r="I15" s="12">
        <f t="shared" si="1"/>
        <v>0.875</v>
      </c>
      <c r="J15" s="5">
        <v>21</v>
      </c>
    </row>
    <row r="16" spans="1:10" ht="16.5" customHeight="1">
      <c r="A16" s="26"/>
      <c r="B16" s="1" t="s">
        <v>35</v>
      </c>
      <c r="C16" s="4">
        <v>29</v>
      </c>
      <c r="D16" s="4">
        <v>15</v>
      </c>
      <c r="E16" s="12">
        <f t="shared" si="0"/>
        <v>1.9333333333333333</v>
      </c>
      <c r="F16" s="4">
        <v>0</v>
      </c>
      <c r="G16" s="4">
        <v>0</v>
      </c>
      <c r="H16" s="12">
        <v>0</v>
      </c>
      <c r="I16" s="12">
        <f t="shared" si="1"/>
        <v>1.9333333333333333</v>
      </c>
      <c r="J16" s="5">
        <v>9</v>
      </c>
    </row>
    <row r="17" spans="1:10" ht="16.5" customHeight="1">
      <c r="A17" s="26"/>
      <c r="B17" s="1" t="s">
        <v>36</v>
      </c>
      <c r="C17" s="4">
        <v>21</v>
      </c>
      <c r="D17" s="4">
        <v>15</v>
      </c>
      <c r="E17" s="12">
        <f t="shared" si="0"/>
        <v>1.4</v>
      </c>
      <c r="F17" s="4">
        <v>0</v>
      </c>
      <c r="G17" s="4">
        <v>0</v>
      </c>
      <c r="H17" s="12">
        <v>0</v>
      </c>
      <c r="I17" s="12">
        <f t="shared" si="1"/>
        <v>1.4</v>
      </c>
      <c r="J17" s="5">
        <v>18</v>
      </c>
    </row>
    <row r="18" spans="1:10" ht="16.5" customHeight="1">
      <c r="A18" s="27"/>
      <c r="B18" s="6" t="s">
        <v>18</v>
      </c>
      <c r="C18" s="7">
        <f>SUM(C4:C17)</f>
        <v>7256</v>
      </c>
      <c r="D18" s="7">
        <f>SUM(D4:D17)</f>
        <v>2920</v>
      </c>
      <c r="E18" s="13">
        <f t="shared" si="0"/>
        <v>2.484931506849315</v>
      </c>
      <c r="F18" s="7">
        <f>SUM(F4:F17)</f>
        <v>546</v>
      </c>
      <c r="G18" s="7">
        <f>SUM(G4:G17)</f>
        <v>735</v>
      </c>
      <c r="H18" s="13">
        <f>F18/G18</f>
        <v>0.7428571428571429</v>
      </c>
      <c r="I18" s="13">
        <f t="shared" si="1"/>
        <v>2.134610123119015</v>
      </c>
      <c r="J18" s="8" t="s">
        <v>40</v>
      </c>
    </row>
    <row r="19" spans="1:10" ht="16.5" customHeight="1">
      <c r="A19" s="28" t="s">
        <v>19</v>
      </c>
      <c r="B19" s="3" t="s">
        <v>20</v>
      </c>
      <c r="C19" s="4">
        <v>2412</v>
      </c>
      <c r="D19" s="4">
        <v>908</v>
      </c>
      <c r="E19" s="12">
        <f t="shared" si="0"/>
        <v>2.656387665198238</v>
      </c>
      <c r="F19" s="4">
        <v>1200</v>
      </c>
      <c r="G19" s="4">
        <v>1503</v>
      </c>
      <c r="H19" s="12">
        <f>F19/G19</f>
        <v>0.7984031936127745</v>
      </c>
      <c r="I19" s="12">
        <f t="shared" si="1"/>
        <v>1.4981335545416838</v>
      </c>
      <c r="J19" s="5">
        <v>15</v>
      </c>
    </row>
    <row r="20" spans="1:10" ht="16.5" customHeight="1">
      <c r="A20" s="26"/>
      <c r="B20" s="3" t="s">
        <v>21</v>
      </c>
      <c r="C20" s="4">
        <v>1822</v>
      </c>
      <c r="D20" s="4">
        <v>623</v>
      </c>
      <c r="E20" s="12">
        <f t="shared" si="0"/>
        <v>2.9245585874799356</v>
      </c>
      <c r="F20" s="4">
        <v>408</v>
      </c>
      <c r="G20" s="4">
        <v>347</v>
      </c>
      <c r="H20" s="12">
        <f>F20/G20</f>
        <v>1.175792507204611</v>
      </c>
      <c r="I20" s="12">
        <f t="shared" si="1"/>
        <v>2.2989690721649483</v>
      </c>
      <c r="J20" s="5">
        <v>3</v>
      </c>
    </row>
    <row r="21" spans="1:10" ht="16.5" customHeight="1">
      <c r="A21" s="26"/>
      <c r="B21" s="3" t="s">
        <v>24</v>
      </c>
      <c r="C21" s="4">
        <v>0</v>
      </c>
      <c r="D21" s="4">
        <v>0</v>
      </c>
      <c r="E21" s="12">
        <v>0</v>
      </c>
      <c r="F21" s="4">
        <v>186</v>
      </c>
      <c r="G21" s="4">
        <v>135</v>
      </c>
      <c r="H21" s="12">
        <f>F21/G21</f>
        <v>1.3777777777777778</v>
      </c>
      <c r="I21" s="12">
        <f t="shared" si="1"/>
        <v>1.3777777777777778</v>
      </c>
      <c r="J21" s="5">
        <v>17</v>
      </c>
    </row>
    <row r="22" spans="1:10" ht="16.5" customHeight="1">
      <c r="A22" s="26"/>
      <c r="B22" s="3" t="s">
        <v>22</v>
      </c>
      <c r="C22" s="4">
        <v>55</v>
      </c>
      <c r="D22" s="4">
        <v>38</v>
      </c>
      <c r="E22" s="12">
        <f aca="true" t="shared" si="2" ref="E22:E32">C22/D22</f>
        <v>1.4473684210526316</v>
      </c>
      <c r="F22" s="4">
        <v>74</v>
      </c>
      <c r="G22" s="4">
        <v>87</v>
      </c>
      <c r="H22" s="12">
        <v>0</v>
      </c>
      <c r="I22" s="12">
        <f t="shared" si="1"/>
        <v>1.032</v>
      </c>
      <c r="J22" s="5">
        <v>20</v>
      </c>
    </row>
    <row r="23" spans="1:10" ht="16.5" customHeight="1">
      <c r="A23" s="26"/>
      <c r="B23" s="1" t="s">
        <v>23</v>
      </c>
      <c r="C23" s="4">
        <v>39</v>
      </c>
      <c r="D23" s="4">
        <v>23</v>
      </c>
      <c r="E23" s="12">
        <f t="shared" si="2"/>
        <v>1.6956521739130435</v>
      </c>
      <c r="F23" s="4">
        <v>63</v>
      </c>
      <c r="G23" s="4">
        <v>58</v>
      </c>
      <c r="H23" s="12">
        <v>0</v>
      </c>
      <c r="I23" s="12">
        <f t="shared" si="1"/>
        <v>1.2592592592592593</v>
      </c>
      <c r="J23" s="5">
        <v>19</v>
      </c>
    </row>
    <row r="24" spans="1:10" ht="16.5" customHeight="1">
      <c r="A24" s="27"/>
      <c r="B24" s="6" t="s">
        <v>18</v>
      </c>
      <c r="C24" s="7">
        <f>SUM(C19:C23)</f>
        <v>4328</v>
      </c>
      <c r="D24" s="7">
        <f>SUM(D19:D23)</f>
        <v>1592</v>
      </c>
      <c r="E24" s="13">
        <f t="shared" si="2"/>
        <v>2.7185929648241207</v>
      </c>
      <c r="F24" s="7">
        <f>SUM(F19:F23)</f>
        <v>1931</v>
      </c>
      <c r="G24" s="7">
        <f>SUM(G19:G23)</f>
        <v>2130</v>
      </c>
      <c r="H24" s="13">
        <f>F24/G24</f>
        <v>0.9065727699530517</v>
      </c>
      <c r="I24" s="13">
        <f t="shared" si="1"/>
        <v>1.6816227834497581</v>
      </c>
      <c r="J24" s="8" t="s">
        <v>41</v>
      </c>
    </row>
    <row r="25" spans="1:10" ht="16.5" customHeight="1">
      <c r="A25" s="29" t="s">
        <v>25</v>
      </c>
      <c r="B25" s="3" t="s">
        <v>27</v>
      </c>
      <c r="C25" s="4">
        <v>932</v>
      </c>
      <c r="D25" s="4">
        <v>437</v>
      </c>
      <c r="E25" s="12">
        <f t="shared" si="2"/>
        <v>2.1327231121281462</v>
      </c>
      <c r="F25" s="4">
        <v>194</v>
      </c>
      <c r="G25" s="4">
        <v>168</v>
      </c>
      <c r="H25" s="12">
        <f>F25/G25</f>
        <v>1.1547619047619047</v>
      </c>
      <c r="I25" s="12">
        <f t="shared" si="1"/>
        <v>1.8611570247933884</v>
      </c>
      <c r="J25" s="5">
        <v>10</v>
      </c>
    </row>
    <row r="26" spans="1:10" ht="16.5" customHeight="1">
      <c r="A26" s="26"/>
      <c r="B26" s="3" t="s">
        <v>28</v>
      </c>
      <c r="C26" s="4">
        <v>1011</v>
      </c>
      <c r="D26" s="4">
        <v>423</v>
      </c>
      <c r="E26" s="12">
        <f t="shared" si="2"/>
        <v>2.3900709219858154</v>
      </c>
      <c r="F26" s="4">
        <v>108</v>
      </c>
      <c r="G26" s="4">
        <v>235</v>
      </c>
      <c r="H26" s="12">
        <f>F26/G26</f>
        <v>0.4595744680851064</v>
      </c>
      <c r="I26" s="12">
        <f t="shared" si="1"/>
        <v>1.7006079027355623</v>
      </c>
      <c r="J26" s="5">
        <v>13</v>
      </c>
    </row>
    <row r="27" spans="1:10" ht="16.5" customHeight="1">
      <c r="A27" s="26"/>
      <c r="B27" s="3" t="s">
        <v>26</v>
      </c>
      <c r="C27" s="4">
        <v>1153</v>
      </c>
      <c r="D27" s="4">
        <v>420</v>
      </c>
      <c r="E27" s="12">
        <f t="shared" si="2"/>
        <v>2.7452380952380953</v>
      </c>
      <c r="F27" s="4">
        <v>214</v>
      </c>
      <c r="G27" s="4">
        <v>169</v>
      </c>
      <c r="H27" s="12">
        <f>F27/G27</f>
        <v>1.2662721893491125</v>
      </c>
      <c r="I27" s="12">
        <f t="shared" si="1"/>
        <v>2.32088285229202</v>
      </c>
      <c r="J27" s="5">
        <v>5</v>
      </c>
    </row>
    <row r="28" spans="1:10" ht="16.5" customHeight="1">
      <c r="A28" s="26"/>
      <c r="B28" s="3" t="s">
        <v>30</v>
      </c>
      <c r="C28" s="4">
        <v>1699</v>
      </c>
      <c r="D28" s="4">
        <v>556</v>
      </c>
      <c r="E28" s="12">
        <f t="shared" si="2"/>
        <v>3.055755395683453</v>
      </c>
      <c r="F28" s="4">
        <v>69</v>
      </c>
      <c r="G28" s="4">
        <v>178</v>
      </c>
      <c r="H28" s="12">
        <f>F28/G28</f>
        <v>0.38764044943820225</v>
      </c>
      <c r="I28" s="12">
        <f t="shared" si="1"/>
        <v>2.4087193460490464</v>
      </c>
      <c r="J28" s="5">
        <v>2</v>
      </c>
    </row>
    <row r="29" spans="1:10" ht="16.5" customHeight="1">
      <c r="A29" s="26"/>
      <c r="B29" s="3" t="s">
        <v>29</v>
      </c>
      <c r="C29" s="4">
        <v>362</v>
      </c>
      <c r="D29" s="4">
        <v>211</v>
      </c>
      <c r="E29" s="12">
        <f t="shared" si="2"/>
        <v>1.7156398104265402</v>
      </c>
      <c r="F29" s="4">
        <v>0</v>
      </c>
      <c r="G29" s="4">
        <v>0</v>
      </c>
      <c r="H29" s="12">
        <v>0</v>
      </c>
      <c r="I29" s="12">
        <f t="shared" si="1"/>
        <v>1.7156398104265402</v>
      </c>
      <c r="J29" s="5">
        <v>12</v>
      </c>
    </row>
    <row r="30" spans="1:10" ht="16.5" customHeight="1">
      <c r="A30" s="26"/>
      <c r="B30" s="1" t="s">
        <v>33</v>
      </c>
      <c r="C30" s="4">
        <v>56</v>
      </c>
      <c r="D30" s="4">
        <v>39</v>
      </c>
      <c r="E30" s="12">
        <f t="shared" si="2"/>
        <v>1.435897435897436</v>
      </c>
      <c r="F30" s="4">
        <v>15</v>
      </c>
      <c r="G30" s="4">
        <v>86</v>
      </c>
      <c r="H30" s="12">
        <f>F30/G30</f>
        <v>0.1744186046511628</v>
      </c>
      <c r="I30" s="12">
        <f t="shared" si="1"/>
        <v>0.568</v>
      </c>
      <c r="J30" s="5">
        <v>24</v>
      </c>
    </row>
    <row r="31" spans="1:10" ht="16.5" customHeight="1">
      <c r="A31" s="27"/>
      <c r="B31" s="6" t="s">
        <v>18</v>
      </c>
      <c r="C31" s="7">
        <f>SUM(C25:C30)</f>
        <v>5213</v>
      </c>
      <c r="D31" s="7">
        <f>SUM(D25:D30)</f>
        <v>2086</v>
      </c>
      <c r="E31" s="13">
        <f t="shared" si="2"/>
        <v>2.4990412272291467</v>
      </c>
      <c r="F31" s="7">
        <f>SUM(F25:F30)</f>
        <v>600</v>
      </c>
      <c r="G31" s="7">
        <f>SUM(G25:G30)</f>
        <v>836</v>
      </c>
      <c r="H31" s="13">
        <f>F31/G31</f>
        <v>0.7177033492822966</v>
      </c>
      <c r="I31" s="13">
        <f t="shared" si="1"/>
        <v>1.9893908281998631</v>
      </c>
      <c r="J31" s="8" t="s">
        <v>44</v>
      </c>
    </row>
    <row r="32" spans="1:10" ht="22.5" customHeight="1">
      <c r="A32" s="30" t="s">
        <v>31</v>
      </c>
      <c r="B32" s="31"/>
      <c r="C32" s="9">
        <f>C18+C24+C31</f>
        <v>16797</v>
      </c>
      <c r="D32" s="9">
        <f>D18+D24+D31</f>
        <v>6598</v>
      </c>
      <c r="E32" s="14">
        <f t="shared" si="2"/>
        <v>2.5457714458926946</v>
      </c>
      <c r="F32" s="9">
        <f>F18+F24+F31</f>
        <v>3077</v>
      </c>
      <c r="G32" s="9">
        <f>G18+G24+G31</f>
        <v>3701</v>
      </c>
      <c r="H32" s="14">
        <f>F32/G32</f>
        <v>0.8313969197514185</v>
      </c>
      <c r="I32" s="14">
        <f t="shared" si="1"/>
        <v>1.9297019128070687</v>
      </c>
      <c r="J32" s="5"/>
    </row>
    <row r="33" ht="19.5" customHeight="1"/>
    <row r="34" spans="1:10" ht="16.5">
      <c r="A34" s="24" t="s">
        <v>43</v>
      </c>
      <c r="B34" s="24"/>
      <c r="C34" s="24"/>
      <c r="D34" s="24"/>
      <c r="E34" s="24"/>
      <c r="F34" s="24"/>
      <c r="G34" s="24"/>
      <c r="H34" s="24"/>
      <c r="I34" s="24"/>
      <c r="J34" s="24"/>
    </row>
  </sheetData>
  <sheetProtection/>
  <mergeCells count="12">
    <mergeCell ref="A34:J34"/>
    <mergeCell ref="A4:A18"/>
    <mergeCell ref="A19:A24"/>
    <mergeCell ref="A25:A31"/>
    <mergeCell ref="A32:B32"/>
    <mergeCell ref="A1:J1"/>
    <mergeCell ref="A2:A3"/>
    <mergeCell ref="B2:B3"/>
    <mergeCell ref="C2:E2"/>
    <mergeCell ref="F2:H2"/>
    <mergeCell ref="I2:I3"/>
    <mergeCell ref="J2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F32" sqref="F32"/>
    </sheetView>
  </sheetViews>
  <sheetFormatPr defaultColWidth="9.00390625" defaultRowHeight="16.5"/>
  <sheetData>
    <row r="1" spans="1:9" ht="25.5">
      <c r="A1" s="15" t="s">
        <v>70</v>
      </c>
      <c r="B1" s="15"/>
      <c r="C1" s="15"/>
      <c r="D1" s="15"/>
      <c r="E1" s="15"/>
      <c r="F1" s="15"/>
      <c r="G1" s="15"/>
      <c r="H1" s="15"/>
      <c r="I1" s="16"/>
    </row>
    <row r="2" spans="1:9" ht="21">
      <c r="A2" s="17" t="s">
        <v>45</v>
      </c>
      <c r="B2" s="19" t="s">
        <v>46</v>
      </c>
      <c r="C2" s="21" t="s">
        <v>47</v>
      </c>
      <c r="D2" s="21"/>
      <c r="E2" s="21"/>
      <c r="F2" s="21" t="s">
        <v>48</v>
      </c>
      <c r="G2" s="21"/>
      <c r="H2" s="21"/>
      <c r="I2" s="22" t="s">
        <v>49</v>
      </c>
    </row>
    <row r="3" spans="1:9" ht="48.75" customHeight="1">
      <c r="A3" s="18"/>
      <c r="B3" s="20"/>
      <c r="C3" s="1" t="s">
        <v>37</v>
      </c>
      <c r="D3" s="2" t="s">
        <v>6</v>
      </c>
      <c r="E3" s="2" t="s">
        <v>39</v>
      </c>
      <c r="F3" s="1" t="s">
        <v>37</v>
      </c>
      <c r="G3" s="2" t="s">
        <v>6</v>
      </c>
      <c r="H3" s="2" t="s">
        <v>39</v>
      </c>
      <c r="I3" s="23"/>
    </row>
    <row r="4" spans="1:9" ht="16.5">
      <c r="A4" s="25" t="s">
        <v>50</v>
      </c>
      <c r="B4" s="3" t="s">
        <v>9</v>
      </c>
      <c r="C4" s="4">
        <v>2028</v>
      </c>
      <c r="D4" s="4">
        <v>694</v>
      </c>
      <c r="E4" s="12">
        <f aca="true" t="shared" si="0" ref="E4:E20">C4/D4</f>
        <v>2.922190201729107</v>
      </c>
      <c r="F4" s="4">
        <v>0</v>
      </c>
      <c r="G4" s="4">
        <v>0</v>
      </c>
      <c r="H4" s="12">
        <v>0</v>
      </c>
      <c r="I4" s="12">
        <f aca="true" t="shared" si="1" ref="I4:I32">(C4+F4)/(D4+G4)</f>
        <v>2.922190201729107</v>
      </c>
    </row>
    <row r="5" spans="1:9" ht="16.5">
      <c r="A5" s="26"/>
      <c r="B5" s="3" t="s">
        <v>8</v>
      </c>
      <c r="C5" s="4">
        <v>1456</v>
      </c>
      <c r="D5" s="4">
        <v>705</v>
      </c>
      <c r="E5" s="12">
        <f t="shared" si="0"/>
        <v>2.0652482269503545</v>
      </c>
      <c r="F5" s="4">
        <v>0</v>
      </c>
      <c r="G5" s="4">
        <v>0</v>
      </c>
      <c r="H5" s="12">
        <v>0</v>
      </c>
      <c r="I5" s="12">
        <f t="shared" si="1"/>
        <v>2.0652482269503545</v>
      </c>
    </row>
    <row r="6" spans="1:9" ht="16.5">
      <c r="A6" s="26"/>
      <c r="B6" s="3" t="s">
        <v>12</v>
      </c>
      <c r="C6" s="4">
        <v>950</v>
      </c>
      <c r="D6" s="4">
        <v>517</v>
      </c>
      <c r="E6" s="12">
        <f t="shared" si="0"/>
        <v>1.8375241779497098</v>
      </c>
      <c r="F6" s="4">
        <v>0</v>
      </c>
      <c r="G6" s="4">
        <v>3</v>
      </c>
      <c r="H6" s="12">
        <v>0</v>
      </c>
      <c r="I6" s="12">
        <f t="shared" si="1"/>
        <v>1.8269230769230769</v>
      </c>
    </row>
    <row r="7" spans="1:9" ht="16.5">
      <c r="A7" s="26"/>
      <c r="B7" s="3" t="s">
        <v>16</v>
      </c>
      <c r="C7" s="4">
        <v>1003</v>
      </c>
      <c r="D7" s="4">
        <v>408</v>
      </c>
      <c r="E7" s="12">
        <f t="shared" si="0"/>
        <v>2.4583333333333335</v>
      </c>
      <c r="F7" s="4">
        <v>304</v>
      </c>
      <c r="G7" s="4">
        <v>302</v>
      </c>
      <c r="H7" s="12">
        <f>F7/G7</f>
        <v>1.0066225165562914</v>
      </c>
      <c r="I7" s="12">
        <f t="shared" si="1"/>
        <v>1.8408450704225352</v>
      </c>
    </row>
    <row r="8" spans="1:9" ht="16.5">
      <c r="A8" s="26"/>
      <c r="B8" s="3" t="s">
        <v>13</v>
      </c>
      <c r="C8" s="4">
        <v>261</v>
      </c>
      <c r="D8" s="4">
        <v>194</v>
      </c>
      <c r="E8" s="12">
        <f t="shared" si="0"/>
        <v>1.3453608247422681</v>
      </c>
      <c r="F8" s="4">
        <v>167</v>
      </c>
      <c r="G8" s="4">
        <v>161</v>
      </c>
      <c r="H8" s="12">
        <f>F8/G8</f>
        <v>1.0372670807453417</v>
      </c>
      <c r="I8" s="12">
        <f t="shared" si="1"/>
        <v>1.2056338028169014</v>
      </c>
    </row>
    <row r="9" spans="1:9" ht="16.5">
      <c r="A9" s="26"/>
      <c r="B9" s="3" t="s">
        <v>51</v>
      </c>
      <c r="C9" s="4">
        <v>254</v>
      </c>
      <c r="D9" s="4">
        <v>160</v>
      </c>
      <c r="E9" s="12">
        <f t="shared" si="0"/>
        <v>1.5875</v>
      </c>
      <c r="F9" s="4">
        <v>48</v>
      </c>
      <c r="G9" s="4">
        <v>121</v>
      </c>
      <c r="H9" s="12">
        <f>F9/G9</f>
        <v>0.39669421487603307</v>
      </c>
      <c r="I9" s="12">
        <f t="shared" si="1"/>
        <v>1.0747330960854093</v>
      </c>
    </row>
    <row r="10" spans="1:9" ht="16.5">
      <c r="A10" s="26"/>
      <c r="B10" s="3" t="s">
        <v>52</v>
      </c>
      <c r="C10" s="4">
        <v>14</v>
      </c>
      <c r="D10" s="4">
        <v>9</v>
      </c>
      <c r="E10" s="12">
        <f t="shared" si="0"/>
        <v>1.5555555555555556</v>
      </c>
      <c r="F10" s="4">
        <v>0</v>
      </c>
      <c r="G10" s="4">
        <v>0</v>
      </c>
      <c r="H10" s="12">
        <v>0</v>
      </c>
      <c r="I10" s="12">
        <f t="shared" si="1"/>
        <v>1.5555555555555556</v>
      </c>
    </row>
    <row r="11" spans="1:9" ht="16.5">
      <c r="A11" s="26"/>
      <c r="B11" s="3" t="s">
        <v>53</v>
      </c>
      <c r="C11" s="4">
        <v>52</v>
      </c>
      <c r="D11" s="4">
        <v>36</v>
      </c>
      <c r="E11" s="12">
        <f t="shared" si="0"/>
        <v>1.4444444444444444</v>
      </c>
      <c r="F11" s="4">
        <v>6</v>
      </c>
      <c r="G11" s="4">
        <v>62</v>
      </c>
      <c r="H11" s="12">
        <f>F11/G11</f>
        <v>0.0967741935483871</v>
      </c>
      <c r="I11" s="12">
        <f t="shared" si="1"/>
        <v>0.5918367346938775</v>
      </c>
    </row>
    <row r="12" spans="1:9" ht="16.5">
      <c r="A12" s="26"/>
      <c r="B12" s="3" t="s">
        <v>54</v>
      </c>
      <c r="C12" s="4">
        <v>17</v>
      </c>
      <c r="D12" s="4">
        <v>22</v>
      </c>
      <c r="E12" s="12">
        <f t="shared" si="0"/>
        <v>0.7727272727272727</v>
      </c>
      <c r="F12" s="4">
        <v>0</v>
      </c>
      <c r="G12" s="4">
        <v>0</v>
      </c>
      <c r="H12" s="12">
        <v>0</v>
      </c>
      <c r="I12" s="12">
        <f t="shared" si="1"/>
        <v>0.7727272727272727</v>
      </c>
    </row>
    <row r="13" spans="1:9" ht="16.5">
      <c r="A13" s="26"/>
      <c r="B13" s="1" t="s">
        <v>55</v>
      </c>
      <c r="C13" s="4">
        <v>8</v>
      </c>
      <c r="D13" s="4">
        <v>11</v>
      </c>
      <c r="E13" s="12">
        <f t="shared" si="0"/>
        <v>0.7272727272727273</v>
      </c>
      <c r="F13" s="4">
        <v>0</v>
      </c>
      <c r="G13" s="4">
        <v>0</v>
      </c>
      <c r="H13" s="12">
        <v>0</v>
      </c>
      <c r="I13" s="12">
        <f t="shared" si="1"/>
        <v>0.7272727272727273</v>
      </c>
    </row>
    <row r="14" spans="1:9" ht="16.5">
      <c r="A14" s="26"/>
      <c r="B14" s="1" t="s">
        <v>56</v>
      </c>
      <c r="C14" s="4">
        <v>17</v>
      </c>
      <c r="D14" s="4">
        <v>9</v>
      </c>
      <c r="E14" s="12">
        <f t="shared" si="0"/>
        <v>1.8888888888888888</v>
      </c>
      <c r="F14" s="4">
        <v>0</v>
      </c>
      <c r="G14" s="4">
        <v>0</v>
      </c>
      <c r="H14" s="12">
        <v>0</v>
      </c>
      <c r="I14" s="12">
        <f t="shared" si="1"/>
        <v>1.8888888888888888</v>
      </c>
    </row>
    <row r="15" spans="1:9" ht="16.5">
      <c r="A15" s="26"/>
      <c r="B15" s="1" t="s">
        <v>57</v>
      </c>
      <c r="C15" s="4">
        <v>2</v>
      </c>
      <c r="D15" s="4">
        <v>6</v>
      </c>
      <c r="E15" s="12">
        <f t="shared" si="0"/>
        <v>0.3333333333333333</v>
      </c>
      <c r="F15" s="4">
        <v>0</v>
      </c>
      <c r="G15" s="4">
        <v>0</v>
      </c>
      <c r="H15" s="12">
        <v>0</v>
      </c>
      <c r="I15" s="12">
        <f t="shared" si="1"/>
        <v>0.3333333333333333</v>
      </c>
    </row>
    <row r="16" spans="1:9" ht="16.5">
      <c r="A16" s="26"/>
      <c r="B16" s="1" t="s">
        <v>58</v>
      </c>
      <c r="C16" s="4">
        <v>12</v>
      </c>
      <c r="D16" s="4">
        <v>15</v>
      </c>
      <c r="E16" s="12">
        <f t="shared" si="0"/>
        <v>0.8</v>
      </c>
      <c r="F16" s="4">
        <v>0</v>
      </c>
      <c r="G16" s="4">
        <v>0</v>
      </c>
      <c r="H16" s="12">
        <v>0</v>
      </c>
      <c r="I16" s="12">
        <f t="shared" si="1"/>
        <v>0.8</v>
      </c>
    </row>
    <row r="17" spans="1:9" ht="16.5">
      <c r="A17" s="26"/>
      <c r="B17" s="1" t="s">
        <v>59</v>
      </c>
      <c r="C17" s="4">
        <v>28</v>
      </c>
      <c r="D17" s="4">
        <v>14</v>
      </c>
      <c r="E17" s="12">
        <f t="shared" si="0"/>
        <v>2</v>
      </c>
      <c r="F17" s="4">
        <v>0</v>
      </c>
      <c r="G17" s="4">
        <v>0</v>
      </c>
      <c r="H17" s="12">
        <v>0</v>
      </c>
      <c r="I17" s="12">
        <f t="shared" si="1"/>
        <v>2</v>
      </c>
    </row>
    <row r="18" spans="1:9" ht="21">
      <c r="A18" s="27"/>
      <c r="B18" s="6" t="s">
        <v>60</v>
      </c>
      <c r="C18" s="7">
        <f>SUM(C4:C17)</f>
        <v>6102</v>
      </c>
      <c r="D18" s="7">
        <f>SUM(D4:D17)</f>
        <v>2800</v>
      </c>
      <c r="E18" s="13">
        <f t="shared" si="0"/>
        <v>2.1792857142857143</v>
      </c>
      <c r="F18" s="7">
        <f>SUM(F4:F17)</f>
        <v>525</v>
      </c>
      <c r="G18" s="7">
        <f>SUM(G4:G17)</f>
        <v>649</v>
      </c>
      <c r="H18" s="13">
        <f>F18/G18</f>
        <v>0.8089368258859785</v>
      </c>
      <c r="I18" s="13">
        <f t="shared" si="1"/>
        <v>1.9214265004349087</v>
      </c>
    </row>
    <row r="19" spans="1:9" ht="16.5">
      <c r="A19" s="28" t="s">
        <v>61</v>
      </c>
      <c r="B19" s="3" t="s">
        <v>20</v>
      </c>
      <c r="C19" s="4">
        <v>1687</v>
      </c>
      <c r="D19" s="4">
        <v>914</v>
      </c>
      <c r="E19" s="12">
        <f t="shared" si="0"/>
        <v>1.8457330415754925</v>
      </c>
      <c r="F19" s="4">
        <v>1076</v>
      </c>
      <c r="G19" s="4">
        <v>1034</v>
      </c>
      <c r="H19" s="12">
        <f>F19/G19</f>
        <v>1.0406189555125724</v>
      </c>
      <c r="I19" s="12">
        <f t="shared" si="1"/>
        <v>1.4183778234086242</v>
      </c>
    </row>
    <row r="20" spans="1:9" ht="16.5">
      <c r="A20" s="26"/>
      <c r="B20" s="3" t="s">
        <v>62</v>
      </c>
      <c r="C20" s="4">
        <v>1661</v>
      </c>
      <c r="D20" s="4">
        <v>596</v>
      </c>
      <c r="E20" s="12">
        <f t="shared" si="0"/>
        <v>2.7869127516778525</v>
      </c>
      <c r="F20" s="4">
        <v>312</v>
      </c>
      <c r="G20" s="4">
        <v>343</v>
      </c>
      <c r="H20" s="12">
        <f>F20/G20</f>
        <v>0.9096209912536443</v>
      </c>
      <c r="I20" s="12">
        <f t="shared" si="1"/>
        <v>2.101171458998935</v>
      </c>
    </row>
    <row r="21" spans="1:9" ht="16.5">
      <c r="A21" s="26"/>
      <c r="B21" s="3" t="s">
        <v>63</v>
      </c>
      <c r="C21" s="4">
        <v>0</v>
      </c>
      <c r="D21" s="4">
        <v>0</v>
      </c>
      <c r="E21" s="12">
        <v>0</v>
      </c>
      <c r="F21" s="4">
        <v>82</v>
      </c>
      <c r="G21" s="4">
        <v>90</v>
      </c>
      <c r="H21" s="12">
        <f>F21/G21</f>
        <v>0.9111111111111111</v>
      </c>
      <c r="I21" s="12">
        <f t="shared" si="1"/>
        <v>0.9111111111111111</v>
      </c>
    </row>
    <row r="22" spans="1:9" ht="16.5">
      <c r="A22" s="26"/>
      <c r="B22" s="3" t="s">
        <v>64</v>
      </c>
      <c r="C22" s="4">
        <v>32</v>
      </c>
      <c r="D22" s="4">
        <v>33</v>
      </c>
      <c r="E22" s="12">
        <f aca="true" t="shared" si="2" ref="E22:E32">C22/D22</f>
        <v>0.9696969696969697</v>
      </c>
      <c r="F22" s="4">
        <v>48</v>
      </c>
      <c r="G22" s="4">
        <v>75</v>
      </c>
      <c r="H22" s="12">
        <v>0</v>
      </c>
      <c r="I22" s="12">
        <f t="shared" si="1"/>
        <v>0.7407407407407407</v>
      </c>
    </row>
    <row r="23" spans="1:9" ht="16.5">
      <c r="A23" s="26"/>
      <c r="B23" s="1" t="s">
        <v>65</v>
      </c>
      <c r="C23" s="4">
        <v>55</v>
      </c>
      <c r="D23" s="4">
        <v>23</v>
      </c>
      <c r="E23" s="12">
        <f t="shared" si="2"/>
        <v>2.391304347826087</v>
      </c>
      <c r="F23" s="4">
        <v>40</v>
      </c>
      <c r="G23" s="4">
        <v>58</v>
      </c>
      <c r="H23" s="12">
        <v>0</v>
      </c>
      <c r="I23" s="12">
        <f t="shared" si="1"/>
        <v>1.1728395061728396</v>
      </c>
    </row>
    <row r="24" spans="1:9" ht="21">
      <c r="A24" s="27"/>
      <c r="B24" s="6" t="s">
        <v>60</v>
      </c>
      <c r="C24" s="7">
        <f>SUM(C19:C23)</f>
        <v>3435</v>
      </c>
      <c r="D24" s="7">
        <f>SUM(D19:D23)</f>
        <v>1566</v>
      </c>
      <c r="E24" s="13">
        <f t="shared" si="2"/>
        <v>2.1934865900383143</v>
      </c>
      <c r="F24" s="7">
        <f>SUM(F19:F23)</f>
        <v>1558</v>
      </c>
      <c r="G24" s="7">
        <f>SUM(G19:G23)</f>
        <v>1600</v>
      </c>
      <c r="H24" s="13">
        <f>F24/G24</f>
        <v>0.97375</v>
      </c>
      <c r="I24" s="13">
        <f t="shared" si="1"/>
        <v>1.5770688566013897</v>
      </c>
    </row>
    <row r="25" spans="1:9" ht="16.5">
      <c r="A25" s="29" t="s">
        <v>66</v>
      </c>
      <c r="B25" s="3" t="s">
        <v>27</v>
      </c>
      <c r="C25" s="4">
        <v>810</v>
      </c>
      <c r="D25" s="4">
        <v>415</v>
      </c>
      <c r="E25" s="12">
        <f t="shared" si="2"/>
        <v>1.9518072289156627</v>
      </c>
      <c r="F25" s="4">
        <v>139</v>
      </c>
      <c r="G25" s="4">
        <v>151</v>
      </c>
      <c r="H25" s="12">
        <f>F25/G25</f>
        <v>0.9205298013245033</v>
      </c>
      <c r="I25" s="12">
        <f t="shared" si="1"/>
        <v>1.676678445229682</v>
      </c>
    </row>
    <row r="26" spans="1:9" ht="16.5">
      <c r="A26" s="26"/>
      <c r="B26" s="3" t="s">
        <v>28</v>
      </c>
      <c r="C26" s="4">
        <v>967</v>
      </c>
      <c r="D26" s="4">
        <v>406</v>
      </c>
      <c r="E26" s="12">
        <f t="shared" si="2"/>
        <v>2.3817733990147785</v>
      </c>
      <c r="F26" s="4">
        <v>98</v>
      </c>
      <c r="G26" s="4">
        <v>218</v>
      </c>
      <c r="H26" s="12">
        <f>F26/G26</f>
        <v>0.44954128440366975</v>
      </c>
      <c r="I26" s="12">
        <f t="shared" si="1"/>
        <v>1.7067307692307692</v>
      </c>
    </row>
    <row r="27" spans="1:9" ht="16.5">
      <c r="A27" s="26"/>
      <c r="B27" s="3" t="s">
        <v>26</v>
      </c>
      <c r="C27" s="4">
        <v>1084</v>
      </c>
      <c r="D27" s="4">
        <v>407</v>
      </c>
      <c r="E27" s="12">
        <f t="shared" si="2"/>
        <v>2.6633906633906634</v>
      </c>
      <c r="F27" s="4">
        <v>125</v>
      </c>
      <c r="G27" s="4">
        <v>148</v>
      </c>
      <c r="H27" s="12">
        <f>F27/G27</f>
        <v>0.8445945945945946</v>
      </c>
      <c r="I27" s="12">
        <f t="shared" si="1"/>
        <v>2.1783783783783783</v>
      </c>
    </row>
    <row r="28" spans="1:9" ht="16.5">
      <c r="A28" s="26"/>
      <c r="B28" s="3" t="s">
        <v>30</v>
      </c>
      <c r="C28" s="4">
        <v>1670</v>
      </c>
      <c r="D28" s="4">
        <v>550</v>
      </c>
      <c r="E28" s="12">
        <f t="shared" si="2"/>
        <v>3.036363636363636</v>
      </c>
      <c r="F28" s="4">
        <v>79</v>
      </c>
      <c r="G28" s="4">
        <v>168</v>
      </c>
      <c r="H28" s="12">
        <f>F28/G28</f>
        <v>0.47023809523809523</v>
      </c>
      <c r="I28" s="12">
        <f t="shared" si="1"/>
        <v>2.435933147632312</v>
      </c>
    </row>
    <row r="29" spans="1:9" ht="16.5">
      <c r="A29" s="26"/>
      <c r="B29" s="3" t="s">
        <v>29</v>
      </c>
      <c r="C29" s="4">
        <v>421</v>
      </c>
      <c r="D29" s="4">
        <v>206</v>
      </c>
      <c r="E29" s="12">
        <f t="shared" si="2"/>
        <v>2.0436893203883497</v>
      </c>
      <c r="F29" s="4">
        <v>0</v>
      </c>
      <c r="G29" s="4">
        <v>0</v>
      </c>
      <c r="H29" s="12">
        <v>0</v>
      </c>
      <c r="I29" s="12">
        <f t="shared" si="1"/>
        <v>2.0436893203883497</v>
      </c>
    </row>
    <row r="30" spans="1:9" ht="16.5">
      <c r="A30" s="26"/>
      <c r="B30" s="1" t="s">
        <v>67</v>
      </c>
      <c r="C30" s="4">
        <v>28</v>
      </c>
      <c r="D30" s="4">
        <v>39</v>
      </c>
      <c r="E30" s="12">
        <f t="shared" si="2"/>
        <v>0.717948717948718</v>
      </c>
      <c r="F30" s="4">
        <v>13</v>
      </c>
      <c r="G30" s="4">
        <v>59</v>
      </c>
      <c r="H30" s="12">
        <f>F30/G30</f>
        <v>0.22033898305084745</v>
      </c>
      <c r="I30" s="12">
        <f t="shared" si="1"/>
        <v>0.41836734693877553</v>
      </c>
    </row>
    <row r="31" spans="1:9" ht="21">
      <c r="A31" s="27"/>
      <c r="B31" s="6" t="s">
        <v>60</v>
      </c>
      <c r="C31" s="7">
        <f>SUM(C25:C30)</f>
        <v>4980</v>
      </c>
      <c r="D31" s="7">
        <f>SUM(D25:D30)</f>
        <v>2023</v>
      </c>
      <c r="E31" s="13">
        <f t="shared" si="2"/>
        <v>2.4616905585763718</v>
      </c>
      <c r="F31" s="7">
        <f>SUM(F25:F30)</f>
        <v>454</v>
      </c>
      <c r="G31" s="7">
        <f>SUM(G25:G30)</f>
        <v>744</v>
      </c>
      <c r="H31" s="13">
        <f>F31/G31</f>
        <v>0.6102150537634409</v>
      </c>
      <c r="I31" s="13">
        <f t="shared" si="1"/>
        <v>1.9638597759306107</v>
      </c>
    </row>
    <row r="32" spans="1:9" ht="24" customHeight="1">
      <c r="A32" s="30" t="s">
        <v>68</v>
      </c>
      <c r="B32" s="31"/>
      <c r="C32" s="9">
        <f>C18+C24+C31</f>
        <v>14517</v>
      </c>
      <c r="D32" s="9">
        <f>D18+D24+D31</f>
        <v>6389</v>
      </c>
      <c r="E32" s="14">
        <f t="shared" si="2"/>
        <v>2.272186570668336</v>
      </c>
      <c r="F32" s="9">
        <f>F18+F24+F31</f>
        <v>2537</v>
      </c>
      <c r="G32" s="9">
        <f>G18+G24+G31</f>
        <v>2993</v>
      </c>
      <c r="H32" s="14">
        <f>F32/G32</f>
        <v>0.8476445038422987</v>
      </c>
      <c r="I32" s="14">
        <f t="shared" si="1"/>
        <v>1.8177360903858453</v>
      </c>
    </row>
    <row r="33" ht="16.5">
      <c r="B33" s="10"/>
    </row>
    <row r="34" spans="1:9" ht="16.5">
      <c r="A34" s="24" t="s">
        <v>69</v>
      </c>
      <c r="B34" s="32"/>
      <c r="C34" s="32"/>
      <c r="D34" s="32"/>
      <c r="E34" s="32"/>
      <c r="F34" s="32"/>
      <c r="G34" s="32"/>
      <c r="H34" s="32"/>
      <c r="I34" s="32"/>
    </row>
  </sheetData>
  <sheetProtection/>
  <mergeCells count="11">
    <mergeCell ref="A4:A18"/>
    <mergeCell ref="A19:A24"/>
    <mergeCell ref="A25:A31"/>
    <mergeCell ref="A32:B32"/>
    <mergeCell ref="A34:I34"/>
    <mergeCell ref="A1:I1"/>
    <mergeCell ref="A2:A3"/>
    <mergeCell ref="B2:B3"/>
    <mergeCell ref="C2:E2"/>
    <mergeCell ref="F2:H2"/>
    <mergeCell ref="I2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ctust</dc:creator>
  <cp:keywords/>
  <dc:description/>
  <cp:lastModifiedBy>xp</cp:lastModifiedBy>
  <cp:lastPrinted>2010-02-26T06:36:09Z</cp:lastPrinted>
  <dcterms:created xsi:type="dcterms:W3CDTF">2009-10-14T09:28:22Z</dcterms:created>
  <dcterms:modified xsi:type="dcterms:W3CDTF">2012-03-08T08:01:48Z</dcterms:modified>
  <cp:category/>
  <cp:version/>
  <cp:contentType/>
  <cp:contentStatus/>
</cp:coreProperties>
</file>