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1001" sheetId="1" r:id="rId1"/>
    <sheet name="1002" sheetId="2" r:id="rId2"/>
  </sheets>
  <definedNames/>
  <calcPr fullCalcOnLoad="1"/>
</workbook>
</file>

<file path=xl/sharedStrings.xml><?xml version="1.0" encoding="utf-8"?>
<sst xmlns="http://schemas.openxmlformats.org/spreadsheetml/2006/main" count="90" uniqueCount="70">
  <si>
    <t>學
院</t>
  </si>
  <si>
    <t>系所</t>
  </si>
  <si>
    <t>日間部</t>
  </si>
  <si>
    <t>進修部</t>
  </si>
  <si>
    <t>總
平
均</t>
  </si>
  <si>
    <t>學生
人數</t>
  </si>
  <si>
    <t>健
康
學
院</t>
  </si>
  <si>
    <t>醫技</t>
  </si>
  <si>
    <t>醫工所</t>
  </si>
  <si>
    <t>牙技</t>
  </si>
  <si>
    <t>環安</t>
  </si>
  <si>
    <t>醫生所</t>
  </si>
  <si>
    <t>生科所</t>
  </si>
  <si>
    <t>食科</t>
  </si>
  <si>
    <t>合  計</t>
  </si>
  <si>
    <t>護
理
學
院</t>
  </si>
  <si>
    <t>護理</t>
  </si>
  <si>
    <t>護研所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</si>
  <si>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</si>
  <si>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</si>
  <si>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</si>
  <si>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</si>
  <si>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</si>
  <si>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</si>
  <si>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</si>
  <si>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</si>
  <si>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</si>
  <si>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</si>
  <si>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健管所</t>
  </si>
  <si>
    <t>視光系</t>
  </si>
  <si>
    <t>醫技碩士</t>
  </si>
  <si>
    <t>兒教</t>
  </si>
  <si>
    <t>備注: 進修部人數未含產學專班(56人)及福祉專班(52人)及長福所(20人)</t>
  </si>
  <si>
    <t>醫放</t>
  </si>
  <si>
    <t>醫放所</t>
  </si>
  <si>
    <t>安災所</t>
  </si>
  <si>
    <t>食科碩士</t>
  </si>
  <si>
    <t>借閱人次</t>
  </si>
  <si>
    <t>平均每人
借閱次數</t>
  </si>
  <si>
    <t>學
院</t>
  </si>
  <si>
    <t>系所</t>
  </si>
  <si>
    <t>日間部</t>
  </si>
  <si>
    <t>進修部</t>
  </si>
  <si>
    <t>總
平
均</t>
  </si>
  <si>
    <t>學生
人數</t>
  </si>
  <si>
    <t>健
康
學
院</t>
  </si>
  <si>
    <t>醫放</t>
  </si>
  <si>
    <t>視光系</t>
  </si>
  <si>
    <t>醫生所</t>
  </si>
  <si>
    <t>醫放所</t>
  </si>
  <si>
    <t>醫工所</t>
  </si>
  <si>
    <t>食科碩士</t>
  </si>
  <si>
    <t>生科所</t>
  </si>
  <si>
    <t>藥科所</t>
  </si>
  <si>
    <t>安災所</t>
  </si>
  <si>
    <t>醫技碩士</t>
  </si>
  <si>
    <t>合  計</t>
  </si>
  <si>
    <t>護
理
學
院</t>
  </si>
  <si>
    <t>兒教</t>
  </si>
  <si>
    <t>老照</t>
  </si>
  <si>
    <t>護研所</t>
  </si>
  <si>
    <t>文教所</t>
  </si>
  <si>
    <t>管
理
學
院</t>
  </si>
  <si>
    <t>健管所</t>
  </si>
  <si>
    <t>總合計</t>
  </si>
  <si>
    <t>備注: 進修部人數未含產學專班(8人)及福祉專班(43人)及產業碩專(45人)</t>
  </si>
  <si>
    <t>借閱人次</t>
  </si>
  <si>
    <t>平均每人
借閱次數</t>
  </si>
  <si>
    <r>
      <t>100學年度第</t>
    </r>
    <r>
      <rPr>
        <b/>
        <sz val="18"/>
        <color indexed="10"/>
        <rFont val="新細明體"/>
        <family val="1"/>
      </rPr>
      <t xml:space="preserve"> 1</t>
    </r>
    <r>
      <rPr>
        <b/>
        <sz val="18"/>
        <rFont val="新細明體"/>
        <family val="1"/>
      </rPr>
      <t xml:space="preserve"> </t>
    </r>
    <r>
      <rPr>
        <sz val="18"/>
        <rFont val="新細明體"/>
        <family val="1"/>
      </rPr>
      <t>學期各系所學生借閱人次統計表</t>
    </r>
  </si>
  <si>
    <r>
      <t>100學年度第</t>
    </r>
    <r>
      <rPr>
        <b/>
        <sz val="18"/>
        <rFont val="新細明體"/>
        <family val="1"/>
      </rPr>
      <t xml:space="preserve"> </t>
    </r>
    <r>
      <rPr>
        <b/>
        <sz val="18"/>
        <color indexed="10"/>
        <rFont val="新細明體"/>
        <family val="1"/>
      </rPr>
      <t xml:space="preserve">2 </t>
    </r>
    <r>
      <rPr>
        <sz val="18"/>
        <rFont val="新細明體"/>
        <family val="1"/>
      </rPr>
      <t>學期各系所學生借閱人次統計表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</si>
</sst>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46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b/>
      <sz val="1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12" t="s">
        <v>68</v>
      </c>
      <c r="B1" s="12"/>
      <c r="C1" s="12"/>
      <c r="D1" s="12"/>
      <c r="E1" s="12"/>
      <c r="F1" s="12"/>
      <c r="G1" s="12"/>
      <c r="H1" s="12"/>
      <c r="I1" s="13"/>
    </row>
    <row r="2" spans="1:9" ht="21" customHeight="1">
      <c r="A2" s="14" t="s">
        <v>0</v>
      </c>
      <c r="B2" s="16" t="s">
        <v>1</v>
      </c>
      <c r="C2" s="18" t="s">
        <v>2</v>
      </c>
      <c r="D2" s="18"/>
      <c r="E2" s="18"/>
      <c r="F2" s="18" t="s">
        <v>3</v>
      </c>
      <c r="G2" s="18"/>
      <c r="H2" s="18"/>
      <c r="I2" s="19" t="s">
        <v>4</v>
      </c>
    </row>
    <row r="3" spans="1:9" ht="44.25" customHeight="1">
      <c r="A3" s="15"/>
      <c r="B3" s="17"/>
      <c r="C3" s="1" t="s">
        <v>37</v>
      </c>
      <c r="D3" s="2" t="s">
        <v>5</v>
      </c>
      <c r="E3" s="2" t="s">
        <v>38</v>
      </c>
      <c r="F3" s="1" t="s">
        <v>37</v>
      </c>
      <c r="G3" s="2" t="s">
        <v>5</v>
      </c>
      <c r="H3" s="2" t="s">
        <v>38</v>
      </c>
      <c r="I3" s="20"/>
    </row>
    <row r="4" spans="1:9" ht="16.5" customHeight="1">
      <c r="A4" s="23" t="s">
        <v>6</v>
      </c>
      <c r="B4" s="3" t="s">
        <v>7</v>
      </c>
      <c r="C4" s="4">
        <v>1622</v>
      </c>
      <c r="D4" s="4">
        <v>667</v>
      </c>
      <c r="E4" s="9">
        <f aca="true" t="shared" si="0" ref="E4:E20">C4/D4</f>
        <v>2.431784107946027</v>
      </c>
      <c r="F4" s="4">
        <v>0</v>
      </c>
      <c r="G4" s="4">
        <v>0</v>
      </c>
      <c r="H4" s="9">
        <v>0</v>
      </c>
      <c r="I4" s="9">
        <f aca="true" t="shared" si="1" ref="I4:I32">(C4+F4)/(D4+G4)</f>
        <v>2.431784107946027</v>
      </c>
    </row>
    <row r="5" spans="1:9" ht="16.5" customHeight="1">
      <c r="A5" s="24"/>
      <c r="B5" s="3" t="s">
        <v>33</v>
      </c>
      <c r="C5" s="4">
        <v>1962</v>
      </c>
      <c r="D5" s="4">
        <v>705</v>
      </c>
      <c r="E5" s="9">
        <f t="shared" si="0"/>
        <v>2.782978723404255</v>
      </c>
      <c r="F5" s="4">
        <v>0</v>
      </c>
      <c r="G5" s="4">
        <v>0</v>
      </c>
      <c r="H5" s="9">
        <v>0</v>
      </c>
      <c r="I5" s="9">
        <f t="shared" si="1"/>
        <v>2.782978723404255</v>
      </c>
    </row>
    <row r="6" spans="1:9" ht="16.5" customHeight="1">
      <c r="A6" s="24"/>
      <c r="B6" s="3" t="s">
        <v>9</v>
      </c>
      <c r="C6" s="4">
        <v>1211</v>
      </c>
      <c r="D6" s="4">
        <v>561</v>
      </c>
      <c r="E6" s="9">
        <f t="shared" si="0"/>
        <v>2.158645276292335</v>
      </c>
      <c r="F6" s="4">
        <v>0</v>
      </c>
      <c r="G6" s="4">
        <v>0</v>
      </c>
      <c r="H6" s="9">
        <v>0</v>
      </c>
      <c r="I6" s="9">
        <f t="shared" si="1"/>
        <v>2.158645276292335</v>
      </c>
    </row>
    <row r="7" spans="1:9" ht="16.5" customHeight="1">
      <c r="A7" s="24"/>
      <c r="B7" s="3" t="s">
        <v>13</v>
      </c>
      <c r="C7" s="4">
        <v>1285</v>
      </c>
      <c r="D7" s="4">
        <v>420</v>
      </c>
      <c r="E7" s="9">
        <f t="shared" si="0"/>
        <v>3.0595238095238093</v>
      </c>
      <c r="F7" s="4">
        <v>344</v>
      </c>
      <c r="G7" s="4">
        <v>332</v>
      </c>
      <c r="H7" s="9">
        <f>F7/G7</f>
        <v>1.036144578313253</v>
      </c>
      <c r="I7" s="9">
        <f t="shared" si="1"/>
        <v>2.166223404255319</v>
      </c>
    </row>
    <row r="8" spans="1:9" ht="16.5" customHeight="1">
      <c r="A8" s="24"/>
      <c r="B8" s="3" t="s">
        <v>10</v>
      </c>
      <c r="C8" s="4">
        <v>580</v>
      </c>
      <c r="D8" s="4">
        <v>224</v>
      </c>
      <c r="E8" s="9">
        <f t="shared" si="0"/>
        <v>2.5892857142857144</v>
      </c>
      <c r="F8" s="4">
        <v>75</v>
      </c>
      <c r="G8" s="4">
        <v>173</v>
      </c>
      <c r="H8" s="9">
        <f>F8/G8</f>
        <v>0.43352601156069365</v>
      </c>
      <c r="I8" s="9">
        <f t="shared" si="1"/>
        <v>1.649874055415617</v>
      </c>
    </row>
    <row r="9" spans="1:9" ht="16.5" customHeight="1">
      <c r="A9" s="24"/>
      <c r="B9" s="3" t="s">
        <v>29</v>
      </c>
      <c r="C9" s="4">
        <v>733</v>
      </c>
      <c r="D9" s="4">
        <v>231</v>
      </c>
      <c r="E9" s="9">
        <f t="shared" si="0"/>
        <v>3.173160173160173</v>
      </c>
      <c r="F9" s="4">
        <v>32</v>
      </c>
      <c r="G9" s="4">
        <v>161</v>
      </c>
      <c r="H9" s="9">
        <f>F9/G9</f>
        <v>0.19875776397515527</v>
      </c>
      <c r="I9" s="9">
        <f t="shared" si="1"/>
        <v>1.9515306122448979</v>
      </c>
    </row>
    <row r="10" spans="1:9" ht="16.5" customHeight="1">
      <c r="A10" s="24"/>
      <c r="B10" s="3" t="s">
        <v>11</v>
      </c>
      <c r="C10" s="4">
        <v>22</v>
      </c>
      <c r="D10" s="4">
        <v>9</v>
      </c>
      <c r="E10" s="9">
        <f t="shared" si="0"/>
        <v>2.4444444444444446</v>
      </c>
      <c r="F10" s="4">
        <v>0</v>
      </c>
      <c r="G10" s="4">
        <v>0</v>
      </c>
      <c r="H10" s="9">
        <v>0</v>
      </c>
      <c r="I10" s="9">
        <f t="shared" si="1"/>
        <v>2.4444444444444446</v>
      </c>
    </row>
    <row r="11" spans="1:9" ht="16.5" customHeight="1">
      <c r="A11" s="24"/>
      <c r="B11" s="3" t="s">
        <v>34</v>
      </c>
      <c r="C11" s="4">
        <v>35</v>
      </c>
      <c r="D11" s="4">
        <v>41</v>
      </c>
      <c r="E11" s="9">
        <f t="shared" si="0"/>
        <v>0.8536585365853658</v>
      </c>
      <c r="F11" s="4">
        <v>11</v>
      </c>
      <c r="G11" s="4">
        <v>70</v>
      </c>
      <c r="H11" s="9">
        <f>F11/G11</f>
        <v>0.15714285714285714</v>
      </c>
      <c r="I11" s="9">
        <f t="shared" si="1"/>
        <v>0.4144144144144144</v>
      </c>
    </row>
    <row r="12" spans="1:9" ht="16.5" customHeight="1">
      <c r="A12" s="24"/>
      <c r="B12" s="3" t="s">
        <v>8</v>
      </c>
      <c r="C12" s="4">
        <v>10</v>
      </c>
      <c r="D12" s="4">
        <v>22</v>
      </c>
      <c r="E12" s="9">
        <f t="shared" si="0"/>
        <v>0.45454545454545453</v>
      </c>
      <c r="F12" s="4">
        <v>0</v>
      </c>
      <c r="G12" s="4">
        <v>0</v>
      </c>
      <c r="H12" s="9">
        <v>0</v>
      </c>
      <c r="I12" s="9">
        <f t="shared" si="1"/>
        <v>0.45454545454545453</v>
      </c>
    </row>
    <row r="13" spans="1:9" ht="16.5" customHeight="1">
      <c r="A13" s="24"/>
      <c r="B13" s="1" t="s">
        <v>36</v>
      </c>
      <c r="C13" s="4">
        <v>24</v>
      </c>
      <c r="D13" s="4">
        <v>13</v>
      </c>
      <c r="E13" s="9">
        <f t="shared" si="0"/>
        <v>1.8461538461538463</v>
      </c>
      <c r="F13" s="4">
        <v>0</v>
      </c>
      <c r="G13" s="4">
        <v>0</v>
      </c>
      <c r="H13" s="9">
        <v>0</v>
      </c>
      <c r="I13" s="9">
        <f t="shared" si="1"/>
        <v>1.8461538461538463</v>
      </c>
    </row>
    <row r="14" spans="1:9" ht="16.5" customHeight="1">
      <c r="A14" s="24"/>
      <c r="B14" s="1" t="s">
        <v>12</v>
      </c>
      <c r="C14" s="4">
        <v>10</v>
      </c>
      <c r="D14" s="4">
        <v>8</v>
      </c>
      <c r="E14" s="9">
        <f t="shared" si="0"/>
        <v>1.25</v>
      </c>
      <c r="F14" s="4">
        <v>0</v>
      </c>
      <c r="G14" s="4">
        <v>0</v>
      </c>
      <c r="H14" s="9">
        <v>0</v>
      </c>
      <c r="I14" s="9">
        <f t="shared" si="1"/>
        <v>1.25</v>
      </c>
    </row>
    <row r="15" spans="1:9" ht="16.5" customHeight="1">
      <c r="A15" s="24"/>
      <c r="B15" s="1" t="s">
        <v>27</v>
      </c>
      <c r="C15" s="4">
        <v>6</v>
      </c>
      <c r="D15" s="4">
        <v>7</v>
      </c>
      <c r="E15" s="9">
        <f t="shared" si="0"/>
        <v>0.8571428571428571</v>
      </c>
      <c r="F15" s="4">
        <v>0</v>
      </c>
      <c r="G15" s="4">
        <v>0</v>
      </c>
      <c r="H15" s="9">
        <v>0</v>
      </c>
      <c r="I15" s="9">
        <f t="shared" si="1"/>
        <v>0.8571428571428571</v>
      </c>
    </row>
    <row r="16" spans="1:9" ht="16.5" customHeight="1">
      <c r="A16" s="24"/>
      <c r="B16" s="1" t="s">
        <v>35</v>
      </c>
      <c r="C16" s="4">
        <v>15</v>
      </c>
      <c r="D16" s="4">
        <v>20</v>
      </c>
      <c r="E16" s="9">
        <f t="shared" si="0"/>
        <v>0.75</v>
      </c>
      <c r="F16" s="4">
        <v>0</v>
      </c>
      <c r="G16" s="4">
        <v>0</v>
      </c>
      <c r="H16" s="9">
        <v>0</v>
      </c>
      <c r="I16" s="9">
        <f t="shared" si="1"/>
        <v>0.75</v>
      </c>
    </row>
    <row r="17" spans="1:9" ht="16.5" customHeight="1">
      <c r="A17" s="24"/>
      <c r="B17" s="1" t="s">
        <v>30</v>
      </c>
      <c r="C17" s="4">
        <v>34</v>
      </c>
      <c r="D17" s="4">
        <v>20</v>
      </c>
      <c r="E17" s="9">
        <f t="shared" si="0"/>
        <v>1.7</v>
      </c>
      <c r="F17" s="4">
        <v>0</v>
      </c>
      <c r="G17" s="4">
        <v>0</v>
      </c>
      <c r="H17" s="9">
        <v>0</v>
      </c>
      <c r="I17" s="9">
        <f t="shared" si="1"/>
        <v>1.7</v>
      </c>
    </row>
    <row r="18" spans="1:9" ht="16.5" customHeight="1">
      <c r="A18" s="25"/>
      <c r="B18" s="5" t="s">
        <v>14</v>
      </c>
      <c r="C18" s="6">
        <f>SUM(C4:C17)</f>
        <v>7549</v>
      </c>
      <c r="D18" s="6">
        <f>SUM(D4:D17)</f>
        <v>2948</v>
      </c>
      <c r="E18" s="10">
        <f t="shared" si="0"/>
        <v>2.560719131614654</v>
      </c>
      <c r="F18" s="6">
        <f>SUM(F4:F17)</f>
        <v>462</v>
      </c>
      <c r="G18" s="6">
        <f>SUM(G4:G17)</f>
        <v>736</v>
      </c>
      <c r="H18" s="10">
        <f>F18/G18</f>
        <v>0.6277173913043478</v>
      </c>
      <c r="I18" s="10">
        <f t="shared" si="1"/>
        <v>2.174538545059718</v>
      </c>
    </row>
    <row r="19" spans="1:9" ht="16.5" customHeight="1">
      <c r="A19" s="26" t="s">
        <v>15</v>
      </c>
      <c r="B19" s="3" t="s">
        <v>16</v>
      </c>
      <c r="C19" s="4">
        <v>2124</v>
      </c>
      <c r="D19" s="4">
        <v>850</v>
      </c>
      <c r="E19" s="9">
        <f t="shared" si="0"/>
        <v>2.498823529411765</v>
      </c>
      <c r="F19" s="4">
        <v>1655</v>
      </c>
      <c r="G19" s="4">
        <v>1468</v>
      </c>
      <c r="H19" s="9">
        <f>F19/G19</f>
        <v>1.1273841961852862</v>
      </c>
      <c r="I19" s="9">
        <f t="shared" si="1"/>
        <v>1.6302847282139776</v>
      </c>
    </row>
    <row r="20" spans="1:9" ht="16.5" customHeight="1">
      <c r="A20" s="24"/>
      <c r="B20" s="3" t="s">
        <v>31</v>
      </c>
      <c r="C20" s="4">
        <v>1898</v>
      </c>
      <c r="D20" s="4">
        <v>624</v>
      </c>
      <c r="E20" s="9">
        <f t="shared" si="0"/>
        <v>3.0416666666666665</v>
      </c>
      <c r="F20" s="4">
        <v>365</v>
      </c>
      <c r="G20" s="4">
        <v>310</v>
      </c>
      <c r="H20" s="9">
        <f>F20/G20</f>
        <v>1.1774193548387097</v>
      </c>
      <c r="I20" s="9">
        <f t="shared" si="1"/>
        <v>2.4229122055674517</v>
      </c>
    </row>
    <row r="21" spans="1:9" ht="16.5" customHeight="1">
      <c r="A21" s="24"/>
      <c r="B21" s="3" t="s">
        <v>19</v>
      </c>
      <c r="C21" s="4">
        <v>55</v>
      </c>
      <c r="D21" s="4">
        <v>27</v>
      </c>
      <c r="E21" s="9">
        <v>0</v>
      </c>
      <c r="F21" s="4">
        <v>149</v>
      </c>
      <c r="G21" s="4">
        <v>138</v>
      </c>
      <c r="H21" s="9">
        <f>F21/G21</f>
        <v>1.0797101449275361</v>
      </c>
      <c r="I21" s="9">
        <f t="shared" si="1"/>
        <v>1.2363636363636363</v>
      </c>
    </row>
    <row r="22" spans="1:9" ht="16.5" customHeight="1">
      <c r="A22" s="24"/>
      <c r="B22" s="3" t="s">
        <v>17</v>
      </c>
      <c r="C22" s="4">
        <v>30</v>
      </c>
      <c r="D22" s="4">
        <v>41</v>
      </c>
      <c r="E22" s="9">
        <f aca="true" t="shared" si="2" ref="E22:E32">C22/D22</f>
        <v>0.7317073170731707</v>
      </c>
      <c r="F22" s="4">
        <v>57</v>
      </c>
      <c r="G22" s="4">
        <v>100</v>
      </c>
      <c r="H22" s="9">
        <v>0</v>
      </c>
      <c r="I22" s="9">
        <f t="shared" si="1"/>
        <v>0.6170212765957447</v>
      </c>
    </row>
    <row r="23" spans="1:9" ht="16.5" customHeight="1">
      <c r="A23" s="24"/>
      <c r="B23" s="1" t="s">
        <v>18</v>
      </c>
      <c r="C23" s="4">
        <v>23</v>
      </c>
      <c r="D23" s="4">
        <v>26</v>
      </c>
      <c r="E23" s="9">
        <f t="shared" si="2"/>
        <v>0.8846153846153846</v>
      </c>
      <c r="F23" s="4">
        <v>106</v>
      </c>
      <c r="G23" s="4">
        <v>60</v>
      </c>
      <c r="H23" s="9">
        <v>0</v>
      </c>
      <c r="I23" s="9">
        <f t="shared" si="1"/>
        <v>1.5</v>
      </c>
    </row>
    <row r="24" spans="1:9" ht="16.5" customHeight="1">
      <c r="A24" s="25"/>
      <c r="B24" s="5" t="s">
        <v>14</v>
      </c>
      <c r="C24" s="6">
        <f>SUM(C19:C23)</f>
        <v>4130</v>
      </c>
      <c r="D24" s="6">
        <f>SUM(D19:D23)</f>
        <v>1568</v>
      </c>
      <c r="E24" s="10">
        <f t="shared" si="2"/>
        <v>2.6339285714285716</v>
      </c>
      <c r="F24" s="6">
        <f>SUM(F19:F23)</f>
        <v>2332</v>
      </c>
      <c r="G24" s="6">
        <f>SUM(G19:G23)</f>
        <v>2076</v>
      </c>
      <c r="H24" s="10">
        <f>F24/G24</f>
        <v>1.1233140655105973</v>
      </c>
      <c r="I24" s="10">
        <f t="shared" si="1"/>
        <v>1.7733260153677277</v>
      </c>
    </row>
    <row r="25" spans="1:9" ht="16.5" customHeight="1">
      <c r="A25" s="27" t="s">
        <v>20</v>
      </c>
      <c r="B25" s="3" t="s">
        <v>22</v>
      </c>
      <c r="C25" s="4">
        <v>1430</v>
      </c>
      <c r="D25" s="4">
        <v>439</v>
      </c>
      <c r="E25" s="9">
        <f t="shared" si="2"/>
        <v>3.2574031890660593</v>
      </c>
      <c r="F25" s="4">
        <v>204</v>
      </c>
      <c r="G25" s="4">
        <v>174</v>
      </c>
      <c r="H25" s="9">
        <f>F25/G25</f>
        <v>1.1724137931034482</v>
      </c>
      <c r="I25" s="9">
        <f t="shared" si="1"/>
        <v>2.66557911908646</v>
      </c>
    </row>
    <row r="26" spans="1:9" ht="16.5" customHeight="1">
      <c r="A26" s="24"/>
      <c r="B26" s="3" t="s">
        <v>23</v>
      </c>
      <c r="C26" s="4">
        <v>821</v>
      </c>
      <c r="D26" s="4">
        <v>430</v>
      </c>
      <c r="E26" s="9">
        <f t="shared" si="2"/>
        <v>1.9093023255813955</v>
      </c>
      <c r="F26" s="4">
        <v>169</v>
      </c>
      <c r="G26" s="4">
        <v>205</v>
      </c>
      <c r="H26" s="9">
        <f>F26/G26</f>
        <v>0.824390243902439</v>
      </c>
      <c r="I26" s="9">
        <f t="shared" si="1"/>
        <v>1.5590551181102361</v>
      </c>
    </row>
    <row r="27" spans="1:9" ht="16.5" customHeight="1">
      <c r="A27" s="24"/>
      <c r="B27" s="3" t="s">
        <v>21</v>
      </c>
      <c r="C27" s="4">
        <v>1459</v>
      </c>
      <c r="D27" s="4">
        <v>433</v>
      </c>
      <c r="E27" s="9">
        <f t="shared" si="2"/>
        <v>3.3695150115473442</v>
      </c>
      <c r="F27" s="4">
        <v>190</v>
      </c>
      <c r="G27" s="4">
        <v>148</v>
      </c>
      <c r="H27" s="9">
        <f>F27/G27</f>
        <v>1.2837837837837838</v>
      </c>
      <c r="I27" s="9">
        <f t="shared" si="1"/>
        <v>2.838209982788296</v>
      </c>
    </row>
    <row r="28" spans="1:9" ht="16.5" customHeight="1">
      <c r="A28" s="24"/>
      <c r="B28" s="3" t="s">
        <v>25</v>
      </c>
      <c r="C28" s="4">
        <v>2187</v>
      </c>
      <c r="D28" s="4">
        <v>573</v>
      </c>
      <c r="E28" s="9">
        <f t="shared" si="2"/>
        <v>3.816753926701571</v>
      </c>
      <c r="F28" s="4">
        <v>47</v>
      </c>
      <c r="G28" s="4">
        <v>172</v>
      </c>
      <c r="H28" s="9">
        <f>F28/G28</f>
        <v>0.27325581395348836</v>
      </c>
      <c r="I28" s="9">
        <f t="shared" si="1"/>
        <v>2.998657718120805</v>
      </c>
    </row>
    <row r="29" spans="1:9" ht="16.5" customHeight="1">
      <c r="A29" s="24"/>
      <c r="B29" s="3" t="s">
        <v>24</v>
      </c>
      <c r="C29" s="4">
        <v>569</v>
      </c>
      <c r="D29" s="4">
        <v>222</v>
      </c>
      <c r="E29" s="9">
        <f t="shared" si="2"/>
        <v>2.563063063063063</v>
      </c>
      <c r="F29" s="4">
        <v>6</v>
      </c>
      <c r="G29" s="4">
        <v>42</v>
      </c>
      <c r="H29" s="9">
        <v>0</v>
      </c>
      <c r="I29" s="9">
        <f t="shared" si="1"/>
        <v>2.178030303030303</v>
      </c>
    </row>
    <row r="30" spans="1:9" ht="16.5" customHeight="1">
      <c r="A30" s="24"/>
      <c r="B30" s="1" t="s">
        <v>28</v>
      </c>
      <c r="C30" s="4">
        <v>43</v>
      </c>
      <c r="D30" s="4">
        <v>38</v>
      </c>
      <c r="E30" s="9">
        <f t="shared" si="2"/>
        <v>1.131578947368421</v>
      </c>
      <c r="F30" s="4">
        <v>12</v>
      </c>
      <c r="G30" s="4">
        <v>76</v>
      </c>
      <c r="H30" s="9">
        <f>F30/G30</f>
        <v>0.15789473684210525</v>
      </c>
      <c r="I30" s="9">
        <f t="shared" si="1"/>
        <v>0.4824561403508772</v>
      </c>
    </row>
    <row r="31" spans="1:9" ht="16.5" customHeight="1">
      <c r="A31" s="25"/>
      <c r="B31" s="5" t="s">
        <v>14</v>
      </c>
      <c r="C31" s="6">
        <f>SUM(C25:C30)</f>
        <v>6509</v>
      </c>
      <c r="D31" s="6">
        <f>SUM(D25:D30)</f>
        <v>2135</v>
      </c>
      <c r="E31" s="10">
        <f t="shared" si="2"/>
        <v>3.048711943793911</v>
      </c>
      <c r="F31" s="6">
        <f>SUM(F25:F30)</f>
        <v>628</v>
      </c>
      <c r="G31" s="6">
        <f>SUM(G25:G30)</f>
        <v>817</v>
      </c>
      <c r="H31" s="10">
        <f>F31/G31</f>
        <v>0.7686658506731946</v>
      </c>
      <c r="I31" s="10">
        <f t="shared" si="1"/>
        <v>2.417682926829268</v>
      </c>
    </row>
    <row r="32" spans="1:9" ht="22.5" customHeight="1">
      <c r="A32" s="28" t="s">
        <v>26</v>
      </c>
      <c r="B32" s="29"/>
      <c r="C32" s="7">
        <f>C18+C24+C31</f>
        <v>18188</v>
      </c>
      <c r="D32" s="7">
        <f>D18+D24+D31</f>
        <v>6651</v>
      </c>
      <c r="E32" s="11">
        <f t="shared" si="2"/>
        <v>2.734626371974139</v>
      </c>
      <c r="F32" s="7">
        <f>F18+F24+F31</f>
        <v>3422</v>
      </c>
      <c r="G32" s="7">
        <f>G18+G24+G31</f>
        <v>3629</v>
      </c>
      <c r="H32" s="11">
        <f>F32/G32</f>
        <v>0.9429594929732709</v>
      </c>
      <c r="I32" s="11">
        <f t="shared" si="1"/>
        <v>2.1021400778210118</v>
      </c>
    </row>
    <row r="33" ht="19.5" customHeight="1"/>
    <row r="34" spans="1:9" ht="16.5">
      <c r="A34" s="21" t="s">
        <v>32</v>
      </c>
      <c r="B34" s="22"/>
      <c r="C34" s="22"/>
      <c r="D34" s="22"/>
      <c r="E34" s="22"/>
      <c r="F34" s="22"/>
      <c r="G34" s="22"/>
      <c r="H34" s="22"/>
      <c r="I34" s="22"/>
    </row>
  </sheetData>
  <sheetProtection/>
  <mergeCells count="11">
    <mergeCell ref="A34:I34"/>
    <mergeCell ref="A4:A18"/>
    <mergeCell ref="A19:A24"/>
    <mergeCell ref="A25:A31"/>
    <mergeCell ref="A32:B32"/>
    <mergeCell ref="A1:I1"/>
    <mergeCell ref="A2:A3"/>
    <mergeCell ref="B2:B3"/>
    <mergeCell ref="C2:E2"/>
    <mergeCell ref="F2:H2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12" t="s">
        <v>69</v>
      </c>
      <c r="B1" s="12"/>
      <c r="C1" s="12"/>
      <c r="D1" s="12"/>
      <c r="E1" s="12"/>
      <c r="F1" s="12"/>
      <c r="G1" s="12"/>
      <c r="H1" s="12"/>
      <c r="I1" s="13"/>
    </row>
    <row r="2" spans="1:9" ht="21">
      <c r="A2" s="14" t="s">
        <v>39</v>
      </c>
      <c r="B2" s="16" t="s">
        <v>40</v>
      </c>
      <c r="C2" s="18" t="s">
        <v>41</v>
      </c>
      <c r="D2" s="18"/>
      <c r="E2" s="18"/>
      <c r="F2" s="18" t="s">
        <v>42</v>
      </c>
      <c r="G2" s="18"/>
      <c r="H2" s="18"/>
      <c r="I2" s="19" t="s">
        <v>43</v>
      </c>
    </row>
    <row r="3" spans="1:9" ht="46.5" customHeight="1">
      <c r="A3" s="15"/>
      <c r="B3" s="17"/>
      <c r="C3" s="1" t="s">
        <v>37</v>
      </c>
      <c r="D3" s="2" t="s">
        <v>44</v>
      </c>
      <c r="E3" s="2" t="s">
        <v>67</v>
      </c>
      <c r="F3" s="1" t="s">
        <v>66</v>
      </c>
      <c r="G3" s="2" t="s">
        <v>44</v>
      </c>
      <c r="H3" s="2" t="s">
        <v>67</v>
      </c>
      <c r="I3" s="20"/>
    </row>
    <row r="4" spans="1:9" ht="16.5">
      <c r="A4" s="23" t="s">
        <v>45</v>
      </c>
      <c r="B4" s="3" t="s">
        <v>7</v>
      </c>
      <c r="C4" s="4">
        <v>1519</v>
      </c>
      <c r="D4" s="4">
        <v>647</v>
      </c>
      <c r="E4" s="9">
        <f aca="true" t="shared" si="0" ref="E4:E20">C4/D4</f>
        <v>2.347758887171561</v>
      </c>
      <c r="F4" s="4">
        <v>0</v>
      </c>
      <c r="G4" s="4">
        <v>0</v>
      </c>
      <c r="H4" s="9">
        <v>0</v>
      </c>
      <c r="I4" s="9">
        <f aca="true" t="shared" si="1" ref="I4:I32">(C4+F4)/(D4+G4)</f>
        <v>2.347758887171561</v>
      </c>
    </row>
    <row r="5" spans="1:9" ht="16.5">
      <c r="A5" s="24"/>
      <c r="B5" s="3" t="s">
        <v>46</v>
      </c>
      <c r="C5" s="4">
        <v>1924</v>
      </c>
      <c r="D5" s="4">
        <v>672</v>
      </c>
      <c r="E5" s="9">
        <f t="shared" si="0"/>
        <v>2.863095238095238</v>
      </c>
      <c r="F5" s="4">
        <v>0</v>
      </c>
      <c r="G5" s="4">
        <v>0</v>
      </c>
      <c r="H5" s="9">
        <v>0</v>
      </c>
      <c r="I5" s="9">
        <f t="shared" si="1"/>
        <v>2.863095238095238</v>
      </c>
    </row>
    <row r="6" spans="1:9" ht="16.5">
      <c r="A6" s="24"/>
      <c r="B6" s="3" t="s">
        <v>9</v>
      </c>
      <c r="C6" s="4">
        <v>1127</v>
      </c>
      <c r="D6" s="4">
        <v>537</v>
      </c>
      <c r="E6" s="9">
        <f t="shared" si="0"/>
        <v>2.0986964618249533</v>
      </c>
      <c r="F6" s="4">
        <v>0</v>
      </c>
      <c r="G6" s="4">
        <v>1</v>
      </c>
      <c r="H6" s="9">
        <v>0</v>
      </c>
      <c r="I6" s="9">
        <f t="shared" si="1"/>
        <v>2.0947955390334574</v>
      </c>
    </row>
    <row r="7" spans="1:9" ht="16.5">
      <c r="A7" s="24"/>
      <c r="B7" s="3" t="s">
        <v>13</v>
      </c>
      <c r="C7" s="4">
        <v>1049</v>
      </c>
      <c r="D7" s="4">
        <v>409</v>
      </c>
      <c r="E7" s="9">
        <f t="shared" si="0"/>
        <v>2.56479217603912</v>
      </c>
      <c r="F7" s="4">
        <v>296</v>
      </c>
      <c r="G7" s="4">
        <v>302</v>
      </c>
      <c r="H7" s="9">
        <f>F7/G7</f>
        <v>0.9801324503311258</v>
      </c>
      <c r="I7" s="9">
        <f t="shared" si="1"/>
        <v>1.8917018284106892</v>
      </c>
    </row>
    <row r="8" spans="1:9" ht="16.5">
      <c r="A8" s="24"/>
      <c r="B8" s="3" t="s">
        <v>10</v>
      </c>
      <c r="C8" s="4">
        <v>412</v>
      </c>
      <c r="D8" s="4">
        <v>219</v>
      </c>
      <c r="E8" s="9">
        <f t="shared" si="0"/>
        <v>1.8812785388127853</v>
      </c>
      <c r="F8" s="4">
        <v>62</v>
      </c>
      <c r="G8" s="4">
        <v>160</v>
      </c>
      <c r="H8" s="9">
        <f>F8/G8</f>
        <v>0.3875</v>
      </c>
      <c r="I8" s="9">
        <f t="shared" si="1"/>
        <v>1.2506596306068603</v>
      </c>
    </row>
    <row r="9" spans="1:9" ht="16.5">
      <c r="A9" s="24"/>
      <c r="B9" s="3" t="s">
        <v>47</v>
      </c>
      <c r="C9" s="4">
        <v>363</v>
      </c>
      <c r="D9" s="4">
        <v>232</v>
      </c>
      <c r="E9" s="9">
        <f t="shared" si="0"/>
        <v>1.5646551724137931</v>
      </c>
      <c r="F9" s="4">
        <v>29</v>
      </c>
      <c r="G9" s="4">
        <v>112</v>
      </c>
      <c r="H9" s="9">
        <f>F9/G9</f>
        <v>0.25892857142857145</v>
      </c>
      <c r="I9" s="9">
        <f t="shared" si="1"/>
        <v>1.1395348837209303</v>
      </c>
    </row>
    <row r="10" spans="1:9" ht="16.5">
      <c r="A10" s="24"/>
      <c r="B10" s="3" t="s">
        <v>48</v>
      </c>
      <c r="C10" s="4">
        <v>18</v>
      </c>
      <c r="D10" s="4">
        <v>9</v>
      </c>
      <c r="E10" s="9">
        <f t="shared" si="0"/>
        <v>2</v>
      </c>
      <c r="F10" s="4">
        <v>0</v>
      </c>
      <c r="G10" s="4">
        <v>0</v>
      </c>
      <c r="H10" s="9">
        <v>0</v>
      </c>
      <c r="I10" s="9">
        <f t="shared" si="1"/>
        <v>2</v>
      </c>
    </row>
    <row r="11" spans="1:9" ht="16.5">
      <c r="A11" s="24"/>
      <c r="B11" s="3" t="s">
        <v>49</v>
      </c>
      <c r="C11" s="4">
        <v>32</v>
      </c>
      <c r="D11" s="4">
        <v>40</v>
      </c>
      <c r="E11" s="9">
        <f t="shared" si="0"/>
        <v>0.8</v>
      </c>
      <c r="F11" s="4">
        <v>8</v>
      </c>
      <c r="G11" s="4">
        <v>58</v>
      </c>
      <c r="H11" s="9">
        <f>F11/G11</f>
        <v>0.13793103448275862</v>
      </c>
      <c r="I11" s="9">
        <f t="shared" si="1"/>
        <v>0.40816326530612246</v>
      </c>
    </row>
    <row r="12" spans="1:9" ht="16.5">
      <c r="A12" s="24"/>
      <c r="B12" s="3" t="s">
        <v>50</v>
      </c>
      <c r="C12" s="4">
        <v>34</v>
      </c>
      <c r="D12" s="4">
        <v>20</v>
      </c>
      <c r="E12" s="9">
        <f t="shared" si="0"/>
        <v>1.7</v>
      </c>
      <c r="F12" s="4">
        <v>0</v>
      </c>
      <c r="G12" s="4">
        <v>0</v>
      </c>
      <c r="H12" s="9">
        <v>0</v>
      </c>
      <c r="I12" s="9">
        <f t="shared" si="1"/>
        <v>1.7</v>
      </c>
    </row>
    <row r="13" spans="1:9" ht="16.5">
      <c r="A13" s="24"/>
      <c r="B13" s="1" t="s">
        <v>51</v>
      </c>
      <c r="C13" s="4">
        <v>17</v>
      </c>
      <c r="D13" s="4">
        <v>11</v>
      </c>
      <c r="E13" s="9">
        <f t="shared" si="0"/>
        <v>1.5454545454545454</v>
      </c>
      <c r="F13" s="4">
        <v>0</v>
      </c>
      <c r="G13" s="4">
        <v>0</v>
      </c>
      <c r="H13" s="9">
        <v>0</v>
      </c>
      <c r="I13" s="9">
        <f t="shared" si="1"/>
        <v>1.5454545454545454</v>
      </c>
    </row>
    <row r="14" spans="1:9" ht="16.5">
      <c r="A14" s="24"/>
      <c r="B14" s="1" t="s">
        <v>52</v>
      </c>
      <c r="C14" s="4">
        <v>4</v>
      </c>
      <c r="D14" s="4">
        <v>8</v>
      </c>
      <c r="E14" s="9">
        <f t="shared" si="0"/>
        <v>0.5</v>
      </c>
      <c r="F14" s="4">
        <v>0</v>
      </c>
      <c r="G14" s="4">
        <v>0</v>
      </c>
      <c r="H14" s="9">
        <v>0</v>
      </c>
      <c r="I14" s="9">
        <f t="shared" si="1"/>
        <v>0.5</v>
      </c>
    </row>
    <row r="15" spans="1:9" ht="16.5">
      <c r="A15" s="24"/>
      <c r="B15" s="1" t="s">
        <v>53</v>
      </c>
      <c r="C15" s="4">
        <v>4</v>
      </c>
      <c r="D15" s="4">
        <v>4</v>
      </c>
      <c r="E15" s="9">
        <f t="shared" si="0"/>
        <v>1</v>
      </c>
      <c r="F15" s="4">
        <v>0</v>
      </c>
      <c r="G15" s="4">
        <v>0</v>
      </c>
      <c r="H15" s="9">
        <v>0</v>
      </c>
      <c r="I15" s="9">
        <f t="shared" si="1"/>
        <v>1</v>
      </c>
    </row>
    <row r="16" spans="1:9" ht="16.5">
      <c r="A16" s="24"/>
      <c r="B16" s="1" t="s">
        <v>54</v>
      </c>
      <c r="C16" s="4">
        <v>14</v>
      </c>
      <c r="D16" s="4">
        <v>17</v>
      </c>
      <c r="E16" s="9">
        <f t="shared" si="0"/>
        <v>0.8235294117647058</v>
      </c>
      <c r="F16" s="4">
        <v>0</v>
      </c>
      <c r="G16" s="4">
        <v>0</v>
      </c>
      <c r="H16" s="9">
        <v>0</v>
      </c>
      <c r="I16" s="9">
        <f t="shared" si="1"/>
        <v>0.8235294117647058</v>
      </c>
    </row>
    <row r="17" spans="1:9" ht="16.5">
      <c r="A17" s="24"/>
      <c r="B17" s="1" t="s">
        <v>55</v>
      </c>
      <c r="C17" s="4">
        <v>14</v>
      </c>
      <c r="D17" s="4">
        <v>19</v>
      </c>
      <c r="E17" s="9">
        <f t="shared" si="0"/>
        <v>0.7368421052631579</v>
      </c>
      <c r="F17" s="4">
        <v>0</v>
      </c>
      <c r="G17" s="4">
        <v>0</v>
      </c>
      <c r="H17" s="9">
        <v>0</v>
      </c>
      <c r="I17" s="9">
        <f t="shared" si="1"/>
        <v>0.7368421052631579</v>
      </c>
    </row>
    <row r="18" spans="1:9" ht="21">
      <c r="A18" s="25"/>
      <c r="B18" s="5" t="s">
        <v>56</v>
      </c>
      <c r="C18" s="6">
        <f>SUM(C4:C17)</f>
        <v>6531</v>
      </c>
      <c r="D18" s="6">
        <f>SUM(D4:D17)</f>
        <v>2844</v>
      </c>
      <c r="E18" s="10">
        <f t="shared" si="0"/>
        <v>2.2964135021097047</v>
      </c>
      <c r="F18" s="6">
        <f>SUM(F4:F17)</f>
        <v>395</v>
      </c>
      <c r="G18" s="6">
        <f>SUM(G4:G17)</f>
        <v>633</v>
      </c>
      <c r="H18" s="10">
        <f>F18/G18</f>
        <v>0.6240126382306477</v>
      </c>
      <c r="I18" s="10">
        <f t="shared" si="1"/>
        <v>1.991947080816796</v>
      </c>
    </row>
    <row r="19" spans="1:9" ht="16.5">
      <c r="A19" s="26" t="s">
        <v>57</v>
      </c>
      <c r="B19" s="3" t="s">
        <v>16</v>
      </c>
      <c r="C19" s="4">
        <v>2262</v>
      </c>
      <c r="D19" s="4">
        <v>840</v>
      </c>
      <c r="E19" s="9">
        <f t="shared" si="0"/>
        <v>2.692857142857143</v>
      </c>
      <c r="F19" s="4">
        <v>1083</v>
      </c>
      <c r="G19" s="4">
        <v>1069</v>
      </c>
      <c r="H19" s="9">
        <f>F19/G19</f>
        <v>1.0130963517305893</v>
      </c>
      <c r="I19" s="9">
        <f t="shared" si="1"/>
        <v>1.752226296490309</v>
      </c>
    </row>
    <row r="20" spans="1:9" ht="16.5">
      <c r="A20" s="24"/>
      <c r="B20" s="3" t="s">
        <v>58</v>
      </c>
      <c r="C20" s="4">
        <v>1587</v>
      </c>
      <c r="D20" s="4">
        <v>595</v>
      </c>
      <c r="E20" s="9">
        <f t="shared" si="0"/>
        <v>2.6672268907563024</v>
      </c>
      <c r="F20" s="4">
        <v>305</v>
      </c>
      <c r="G20" s="4">
        <v>292</v>
      </c>
      <c r="H20" s="9">
        <f>F20/G20</f>
        <v>1.0445205479452055</v>
      </c>
      <c r="I20" s="9">
        <f t="shared" si="1"/>
        <v>2.133032694475761</v>
      </c>
    </row>
    <row r="21" spans="1:9" ht="16.5">
      <c r="A21" s="24"/>
      <c r="B21" s="3" t="s">
        <v>59</v>
      </c>
      <c r="C21" s="4">
        <v>79</v>
      </c>
      <c r="D21" s="4">
        <v>28</v>
      </c>
      <c r="E21" s="9">
        <v>0</v>
      </c>
      <c r="F21" s="4">
        <v>140</v>
      </c>
      <c r="G21" s="4">
        <v>94</v>
      </c>
      <c r="H21" s="9">
        <f>F21/G21</f>
        <v>1.4893617021276595</v>
      </c>
      <c r="I21" s="9">
        <f t="shared" si="1"/>
        <v>1.7950819672131149</v>
      </c>
    </row>
    <row r="22" spans="1:9" ht="16.5">
      <c r="A22" s="24"/>
      <c r="B22" s="3" t="s">
        <v>60</v>
      </c>
      <c r="C22" s="4">
        <v>29</v>
      </c>
      <c r="D22" s="4">
        <v>33</v>
      </c>
      <c r="E22" s="9">
        <f aca="true" t="shared" si="2" ref="E22:E32">C22/D22</f>
        <v>0.8787878787878788</v>
      </c>
      <c r="F22" s="4">
        <v>46</v>
      </c>
      <c r="G22" s="4">
        <v>92</v>
      </c>
      <c r="H22" s="9">
        <v>0</v>
      </c>
      <c r="I22" s="9">
        <f t="shared" si="1"/>
        <v>0.6</v>
      </c>
    </row>
    <row r="23" spans="1:9" ht="16.5">
      <c r="A23" s="24"/>
      <c r="B23" s="1" t="s">
        <v>61</v>
      </c>
      <c r="C23" s="4">
        <v>49</v>
      </c>
      <c r="D23" s="4">
        <v>25</v>
      </c>
      <c r="E23" s="9">
        <f t="shared" si="2"/>
        <v>1.96</v>
      </c>
      <c r="F23" s="4">
        <v>72</v>
      </c>
      <c r="G23" s="4">
        <v>60</v>
      </c>
      <c r="H23" s="9">
        <v>0</v>
      </c>
      <c r="I23" s="9">
        <f t="shared" si="1"/>
        <v>1.423529411764706</v>
      </c>
    </row>
    <row r="24" spans="1:9" ht="21">
      <c r="A24" s="25"/>
      <c r="B24" s="5" t="s">
        <v>56</v>
      </c>
      <c r="C24" s="6">
        <f>SUM(C19:C23)</f>
        <v>4006</v>
      </c>
      <c r="D24" s="6">
        <f>SUM(D19:D23)</f>
        <v>1521</v>
      </c>
      <c r="E24" s="10">
        <f t="shared" si="2"/>
        <v>2.63379355687048</v>
      </c>
      <c r="F24" s="6">
        <f>SUM(F19:F23)</f>
        <v>1646</v>
      </c>
      <c r="G24" s="6">
        <f>SUM(G19:G23)</f>
        <v>1607</v>
      </c>
      <c r="H24" s="10">
        <f>F24/G24</f>
        <v>1.0242688238954574</v>
      </c>
      <c r="I24" s="10">
        <f t="shared" si="1"/>
        <v>1.8069053708439897</v>
      </c>
    </row>
    <row r="25" spans="1:9" ht="16.5">
      <c r="A25" s="27" t="s">
        <v>62</v>
      </c>
      <c r="B25" s="3" t="s">
        <v>22</v>
      </c>
      <c r="C25" s="4">
        <v>1124</v>
      </c>
      <c r="D25" s="4">
        <v>419</v>
      </c>
      <c r="E25" s="9">
        <f t="shared" si="2"/>
        <v>2.6825775656324584</v>
      </c>
      <c r="F25" s="4">
        <v>253</v>
      </c>
      <c r="G25" s="4">
        <v>163</v>
      </c>
      <c r="H25" s="9">
        <f>F25/G25</f>
        <v>1.5521472392638036</v>
      </c>
      <c r="I25" s="9">
        <f t="shared" si="1"/>
        <v>2.365979381443299</v>
      </c>
    </row>
    <row r="26" spans="1:9" ht="16.5">
      <c r="A26" s="24"/>
      <c r="B26" s="3" t="s">
        <v>23</v>
      </c>
      <c r="C26" s="4">
        <v>964</v>
      </c>
      <c r="D26" s="4">
        <v>411</v>
      </c>
      <c r="E26" s="9">
        <f t="shared" si="2"/>
        <v>2.3454987834549876</v>
      </c>
      <c r="F26" s="4">
        <v>170</v>
      </c>
      <c r="G26" s="4">
        <v>184</v>
      </c>
      <c r="H26" s="9">
        <f>F26/G26</f>
        <v>0.9239130434782609</v>
      </c>
      <c r="I26" s="9">
        <f t="shared" si="1"/>
        <v>1.9058823529411764</v>
      </c>
    </row>
    <row r="27" spans="1:9" ht="16.5">
      <c r="A27" s="24"/>
      <c r="B27" s="3" t="s">
        <v>21</v>
      </c>
      <c r="C27" s="4">
        <v>1510</v>
      </c>
      <c r="D27" s="4">
        <v>419</v>
      </c>
      <c r="E27" s="9">
        <f t="shared" si="2"/>
        <v>3.60381861575179</v>
      </c>
      <c r="F27" s="4">
        <v>137</v>
      </c>
      <c r="G27" s="4">
        <v>136</v>
      </c>
      <c r="H27" s="9">
        <f>F27/G27</f>
        <v>1.0073529411764706</v>
      </c>
      <c r="I27" s="9">
        <f t="shared" si="1"/>
        <v>2.9675675675675675</v>
      </c>
    </row>
    <row r="28" spans="1:9" ht="16.5">
      <c r="A28" s="24"/>
      <c r="B28" s="3" t="s">
        <v>25</v>
      </c>
      <c r="C28" s="4">
        <v>1499</v>
      </c>
      <c r="D28" s="4">
        <v>569</v>
      </c>
      <c r="E28" s="9">
        <f t="shared" si="2"/>
        <v>2.634446397188049</v>
      </c>
      <c r="F28" s="4">
        <v>52</v>
      </c>
      <c r="G28" s="4">
        <v>154</v>
      </c>
      <c r="H28" s="9">
        <f>F28/G28</f>
        <v>0.33766233766233766</v>
      </c>
      <c r="I28" s="9">
        <f t="shared" si="1"/>
        <v>2.145228215767635</v>
      </c>
    </row>
    <row r="29" spans="1:9" ht="16.5">
      <c r="A29" s="24"/>
      <c r="B29" s="3" t="s">
        <v>24</v>
      </c>
      <c r="C29" s="4">
        <v>480</v>
      </c>
      <c r="D29" s="4">
        <v>214</v>
      </c>
      <c r="E29" s="9">
        <f t="shared" si="2"/>
        <v>2.2429906542056073</v>
      </c>
      <c r="F29" s="4">
        <v>13</v>
      </c>
      <c r="G29" s="4">
        <v>38</v>
      </c>
      <c r="H29" s="9">
        <v>0</v>
      </c>
      <c r="I29" s="9">
        <f t="shared" si="1"/>
        <v>1.9563492063492063</v>
      </c>
    </row>
    <row r="30" spans="1:9" ht="16.5">
      <c r="A30" s="24"/>
      <c r="B30" s="1" t="s">
        <v>63</v>
      </c>
      <c r="C30" s="4">
        <v>39</v>
      </c>
      <c r="D30" s="4">
        <v>36</v>
      </c>
      <c r="E30" s="9">
        <f t="shared" si="2"/>
        <v>1.0833333333333333</v>
      </c>
      <c r="F30" s="4">
        <v>4</v>
      </c>
      <c r="G30" s="4">
        <v>67</v>
      </c>
      <c r="H30" s="9">
        <f>F30/G30</f>
        <v>0.05970149253731343</v>
      </c>
      <c r="I30" s="9">
        <f t="shared" si="1"/>
        <v>0.4174757281553398</v>
      </c>
    </row>
    <row r="31" spans="1:9" ht="21">
      <c r="A31" s="25"/>
      <c r="B31" s="5" t="s">
        <v>56</v>
      </c>
      <c r="C31" s="6">
        <f>SUM(C25:C30)</f>
        <v>5616</v>
      </c>
      <c r="D31" s="6">
        <f>SUM(D25:D30)</f>
        <v>2068</v>
      </c>
      <c r="E31" s="10">
        <f t="shared" si="2"/>
        <v>2.7156673114119925</v>
      </c>
      <c r="F31" s="6">
        <f>SUM(F25:F30)</f>
        <v>629</v>
      </c>
      <c r="G31" s="6">
        <f>SUM(G25:G30)</f>
        <v>742</v>
      </c>
      <c r="H31" s="10">
        <f>F31/G31</f>
        <v>0.8477088948787062</v>
      </c>
      <c r="I31" s="10">
        <f t="shared" si="1"/>
        <v>2.2224199288256226</v>
      </c>
    </row>
    <row r="32" spans="1:9" ht="31.5" customHeight="1">
      <c r="A32" s="28" t="s">
        <v>64</v>
      </c>
      <c r="B32" s="29"/>
      <c r="C32" s="7">
        <f>C18+C24+C31</f>
        <v>16153</v>
      </c>
      <c r="D32" s="7">
        <f>D18+D24+D31</f>
        <v>6433</v>
      </c>
      <c r="E32" s="11">
        <f t="shared" si="2"/>
        <v>2.510959117052697</v>
      </c>
      <c r="F32" s="7">
        <f>F18+F24+F31</f>
        <v>2670</v>
      </c>
      <c r="G32" s="7">
        <f>G18+G24+G31</f>
        <v>2982</v>
      </c>
      <c r="H32" s="11">
        <f>F32/G32</f>
        <v>0.8953722334004024</v>
      </c>
      <c r="I32" s="11">
        <f t="shared" si="1"/>
        <v>1.9992565055762082</v>
      </c>
    </row>
    <row r="34" spans="1:9" ht="16.5">
      <c r="A34" s="21" t="s">
        <v>65</v>
      </c>
      <c r="B34" s="22"/>
      <c r="C34" s="22"/>
      <c r="D34" s="22"/>
      <c r="E34" s="22"/>
      <c r="F34" s="22"/>
      <c r="G34" s="22"/>
      <c r="H34" s="22"/>
      <c r="I34" s="22"/>
    </row>
  </sheetData>
  <sheetProtection/>
  <mergeCells count="11">
    <mergeCell ref="A1:I1"/>
    <mergeCell ref="A2:A3"/>
    <mergeCell ref="B2:B3"/>
    <mergeCell ref="C2:E2"/>
    <mergeCell ref="F2:H2"/>
    <mergeCell ref="I2:I3"/>
    <mergeCell ref="A4:A18"/>
    <mergeCell ref="A19:A24"/>
    <mergeCell ref="A25:A31"/>
    <mergeCell ref="A32:B32"/>
    <mergeCell ref="A34:I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cp:lastPrinted>2010-02-26T06:36:09Z</cp:lastPrinted>
  <dcterms:created xsi:type="dcterms:W3CDTF">2009-10-14T09:28:22Z</dcterms:created>
  <dcterms:modified xsi:type="dcterms:W3CDTF">2012-09-06T07:23:52Z</dcterms:modified>
  <cp:category/>
  <cp:version/>
  <cp:contentType/>
  <cp:contentStatus/>
</cp:coreProperties>
</file>