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1001" sheetId="1" r:id="rId1"/>
    <sheet name="1002" sheetId="2" r:id="rId2"/>
  </sheets>
  <definedNames/>
  <calcPr fullCalcOnLoad="1"/>
</workbook>
</file>

<file path=xl/sharedStrings.xml><?xml version="1.0" encoding="utf-8"?>
<sst xmlns="http://schemas.openxmlformats.org/spreadsheetml/2006/main" count="90" uniqueCount="42">
  <si>
    <t>學
院</t>
  </si>
  <si>
    <t>系所</t>
  </si>
  <si>
    <t>日間部</t>
  </si>
  <si>
    <t>進修部</t>
  </si>
  <si>
    <t>總
平
均</t>
  </si>
  <si>
    <t>學生
人數</t>
  </si>
  <si>
    <t>健
康
學
院</t>
  </si>
  <si>
    <t>醫技</t>
  </si>
  <si>
    <t>醫工所</t>
  </si>
  <si>
    <t>牙技</t>
  </si>
  <si>
    <t>環安</t>
  </si>
  <si>
    <t>醫生所</t>
  </si>
  <si>
    <t>生科所</t>
  </si>
  <si>
    <t>食科</t>
  </si>
  <si>
    <t>合  計</t>
  </si>
  <si>
    <t>護
理
學
院</t>
  </si>
  <si>
    <t>護理</t>
  </si>
  <si>
    <t>護研所</t>
  </si>
  <si>
    <t>文教所</t>
  </si>
  <si>
    <t>老照</t>
  </si>
  <si>
    <t>管
理
學
院</t>
  </si>
  <si>
    <t>應外</t>
  </si>
  <si>
    <t>醫管</t>
  </si>
  <si>
    <t>資管</t>
  </si>
  <si>
    <t>國企</t>
  </si>
  <si>
    <t>行銷</t>
  </si>
  <si>
    <t>總合計</t>
  </si>
  <si>
    <t>藥科所</t>
  </si>
  <si>
    <t>健管所</t>
  </si>
  <si>
    <t>視光系</t>
  </si>
  <si>
    <t>醫技碩士</t>
  </si>
  <si>
    <t>兒教</t>
  </si>
  <si>
    <t>備注: 進修部人數未含產學專班(56人)及福祉專班(52人)及長福所(20人)</t>
  </si>
  <si>
    <t>醫放</t>
  </si>
  <si>
    <t>醫放所</t>
  </si>
  <si>
    <t>安災所</t>
  </si>
  <si>
    <t>食科碩士</t>
  </si>
  <si>
    <t>借閱冊數</t>
  </si>
  <si>
    <t>平均每人
借閱冊數</t>
  </si>
  <si>
    <t>備注: 進修部人數未含產學專班(8人)及福祉專班(43人)及產業碩專(45人)</t>
  </si>
  <si>
    <r>
      <t>100學年度第</t>
    </r>
    <r>
      <rPr>
        <b/>
        <sz val="18"/>
        <color indexed="10"/>
        <rFont val="新細明體"/>
        <family val="1"/>
      </rPr>
      <t xml:space="preserve"> 1</t>
    </r>
    <r>
      <rPr>
        <b/>
        <sz val="18"/>
        <rFont val="新細明體"/>
        <family val="1"/>
      </rPr>
      <t xml:space="preserve"> </t>
    </r>
    <r>
      <rPr>
        <sz val="18"/>
        <rFont val="新細明體"/>
        <family val="1"/>
      </rPr>
      <t>學期各系所學生借閱冊數統計表</t>
    </r>
  </si>
  <si>
    <r>
      <t>100學年度第</t>
    </r>
    <r>
      <rPr>
        <b/>
        <sz val="18"/>
        <rFont val="新細明體"/>
        <family val="1"/>
      </rPr>
      <t xml:space="preserve"> </t>
    </r>
    <r>
      <rPr>
        <b/>
        <sz val="18"/>
        <color indexed="10"/>
        <rFont val="新細明體"/>
        <family val="1"/>
      </rPr>
      <t>2</t>
    </r>
    <r>
      <rPr>
        <b/>
        <sz val="18"/>
        <rFont val="新細明體"/>
        <family val="1"/>
      </rPr>
      <t xml:space="preserve"> </t>
    </r>
    <r>
      <rPr>
        <sz val="18"/>
        <rFont val="新細明體"/>
        <family val="1"/>
      </rPr>
      <t>學期各系所學生借閱冊數統計表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</si>
</sst>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_ "/>
  </numFmts>
  <fonts count="46">
    <font>
      <sz val="12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b/>
      <sz val="1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:I1"/>
    </sheetView>
  </sheetViews>
  <sheetFormatPr defaultColWidth="9.00390625" defaultRowHeight="16.5"/>
  <cols>
    <col min="1" max="1" width="5.625" style="0" customWidth="1"/>
    <col min="2" max="2" width="10.125" style="8" customWidth="1"/>
    <col min="3" max="3" width="9.875" style="0" customWidth="1"/>
    <col min="4" max="4" width="6.625" style="0" customWidth="1"/>
    <col min="5" max="5" width="9.50390625" style="0" customWidth="1"/>
    <col min="6" max="6" width="8.75390625" style="0" customWidth="1"/>
    <col min="7" max="7" width="7.375" style="0" customWidth="1"/>
    <col min="8" max="8" width="10.00390625" style="0" customWidth="1"/>
    <col min="9" max="9" width="7.50390625" style="0" customWidth="1"/>
    <col min="11" max="11" width="9.00390625" style="12" customWidth="1"/>
  </cols>
  <sheetData>
    <row r="1" spans="1:9" ht="25.5">
      <c r="A1" s="24" t="s">
        <v>40</v>
      </c>
      <c r="B1" s="24"/>
      <c r="C1" s="24"/>
      <c r="D1" s="24"/>
      <c r="E1" s="24"/>
      <c r="F1" s="24"/>
      <c r="G1" s="24"/>
      <c r="H1" s="24"/>
      <c r="I1" s="25"/>
    </row>
    <row r="2" spans="1:9" ht="21" customHeight="1">
      <c r="A2" s="26" t="s">
        <v>0</v>
      </c>
      <c r="B2" s="28" t="s">
        <v>1</v>
      </c>
      <c r="C2" s="30" t="s">
        <v>2</v>
      </c>
      <c r="D2" s="30"/>
      <c r="E2" s="30"/>
      <c r="F2" s="30" t="s">
        <v>3</v>
      </c>
      <c r="G2" s="30"/>
      <c r="H2" s="30"/>
      <c r="I2" s="13" t="s">
        <v>4</v>
      </c>
    </row>
    <row r="3" spans="1:9" ht="44.25" customHeight="1">
      <c r="A3" s="27"/>
      <c r="B3" s="29"/>
      <c r="C3" s="1" t="s">
        <v>37</v>
      </c>
      <c r="D3" s="2" t="s">
        <v>5</v>
      </c>
      <c r="E3" s="2" t="s">
        <v>38</v>
      </c>
      <c r="F3" s="1" t="s">
        <v>37</v>
      </c>
      <c r="G3" s="2" t="s">
        <v>5</v>
      </c>
      <c r="H3" s="2" t="s">
        <v>38</v>
      </c>
      <c r="I3" s="14"/>
    </row>
    <row r="4" spans="1:9" ht="16.5" customHeight="1">
      <c r="A4" s="17" t="s">
        <v>6</v>
      </c>
      <c r="B4" s="3" t="s">
        <v>7</v>
      </c>
      <c r="C4" s="4">
        <v>4084</v>
      </c>
      <c r="D4" s="4">
        <v>667</v>
      </c>
      <c r="E4" s="9">
        <f aca="true" t="shared" si="0" ref="E4:E20">C4/D4</f>
        <v>6.122938530734633</v>
      </c>
      <c r="F4" s="4">
        <v>0</v>
      </c>
      <c r="G4" s="4">
        <v>0</v>
      </c>
      <c r="H4" s="9">
        <v>0</v>
      </c>
      <c r="I4" s="9">
        <f aca="true" t="shared" si="1" ref="I4:I32">(C4+F4)/(D4+G4)</f>
        <v>6.122938530734633</v>
      </c>
    </row>
    <row r="5" spans="1:9" ht="16.5" customHeight="1">
      <c r="A5" s="18"/>
      <c r="B5" s="3" t="s">
        <v>33</v>
      </c>
      <c r="C5" s="4">
        <v>5101</v>
      </c>
      <c r="D5" s="4">
        <v>705</v>
      </c>
      <c r="E5" s="9">
        <f t="shared" si="0"/>
        <v>7.235460992907801</v>
      </c>
      <c r="F5" s="4">
        <v>0</v>
      </c>
      <c r="G5" s="4">
        <v>0</v>
      </c>
      <c r="H5" s="9">
        <v>0</v>
      </c>
      <c r="I5" s="9">
        <f t="shared" si="1"/>
        <v>7.235460992907801</v>
      </c>
    </row>
    <row r="6" spans="1:9" ht="16.5" customHeight="1">
      <c r="A6" s="18"/>
      <c r="B6" s="3" t="s">
        <v>9</v>
      </c>
      <c r="C6" s="4">
        <v>4075</v>
      </c>
      <c r="D6" s="4">
        <v>561</v>
      </c>
      <c r="E6" s="9">
        <f t="shared" si="0"/>
        <v>7.263814616755793</v>
      </c>
      <c r="F6" s="4">
        <v>0</v>
      </c>
      <c r="G6" s="4">
        <v>0</v>
      </c>
      <c r="H6" s="9">
        <v>0</v>
      </c>
      <c r="I6" s="9">
        <f t="shared" si="1"/>
        <v>7.263814616755793</v>
      </c>
    </row>
    <row r="7" spans="1:9" ht="16.5" customHeight="1">
      <c r="A7" s="18"/>
      <c r="B7" s="3" t="s">
        <v>13</v>
      </c>
      <c r="C7" s="4">
        <v>2982</v>
      </c>
      <c r="D7" s="4">
        <v>420</v>
      </c>
      <c r="E7" s="9">
        <f t="shared" si="0"/>
        <v>7.1</v>
      </c>
      <c r="F7" s="4">
        <v>1310</v>
      </c>
      <c r="G7" s="4">
        <v>332</v>
      </c>
      <c r="H7" s="9">
        <f>F7/G7</f>
        <v>3.9457831325301207</v>
      </c>
      <c r="I7" s="9">
        <f t="shared" si="1"/>
        <v>5.707446808510638</v>
      </c>
    </row>
    <row r="8" spans="1:9" ht="16.5" customHeight="1">
      <c r="A8" s="18"/>
      <c r="B8" s="3" t="s">
        <v>10</v>
      </c>
      <c r="C8" s="4">
        <v>1591</v>
      </c>
      <c r="D8" s="4">
        <v>224</v>
      </c>
      <c r="E8" s="9">
        <f t="shared" si="0"/>
        <v>7.102678571428571</v>
      </c>
      <c r="F8" s="4">
        <v>299</v>
      </c>
      <c r="G8" s="4">
        <v>173</v>
      </c>
      <c r="H8" s="9">
        <f>F8/G8</f>
        <v>1.7283236994219653</v>
      </c>
      <c r="I8" s="9">
        <f t="shared" si="1"/>
        <v>4.760705289672544</v>
      </c>
    </row>
    <row r="9" spans="1:9" ht="16.5" customHeight="1">
      <c r="A9" s="18"/>
      <c r="B9" s="3" t="s">
        <v>29</v>
      </c>
      <c r="C9" s="4">
        <v>1802</v>
      </c>
      <c r="D9" s="4">
        <v>231</v>
      </c>
      <c r="E9" s="9">
        <f t="shared" si="0"/>
        <v>7.800865800865801</v>
      </c>
      <c r="F9" s="4">
        <v>63</v>
      </c>
      <c r="G9" s="4">
        <v>161</v>
      </c>
      <c r="H9" s="9">
        <f>F9/G9</f>
        <v>0.391304347826087</v>
      </c>
      <c r="I9" s="9">
        <f t="shared" si="1"/>
        <v>4.75765306122449</v>
      </c>
    </row>
    <row r="10" spans="1:9" ht="16.5" customHeight="1">
      <c r="A10" s="18"/>
      <c r="B10" s="3" t="s">
        <v>11</v>
      </c>
      <c r="C10" s="4">
        <v>74</v>
      </c>
      <c r="D10" s="4">
        <v>9</v>
      </c>
      <c r="E10" s="9">
        <f t="shared" si="0"/>
        <v>8.222222222222221</v>
      </c>
      <c r="F10" s="4">
        <v>0</v>
      </c>
      <c r="G10" s="4">
        <v>0</v>
      </c>
      <c r="H10" s="9">
        <v>0</v>
      </c>
      <c r="I10" s="9">
        <f t="shared" si="1"/>
        <v>8.222222222222221</v>
      </c>
    </row>
    <row r="11" spans="1:9" ht="16.5" customHeight="1">
      <c r="A11" s="18"/>
      <c r="B11" s="3" t="s">
        <v>34</v>
      </c>
      <c r="C11" s="4">
        <v>95</v>
      </c>
      <c r="D11" s="4">
        <v>41</v>
      </c>
      <c r="E11" s="9">
        <f t="shared" si="0"/>
        <v>2.317073170731707</v>
      </c>
      <c r="F11" s="4">
        <v>52</v>
      </c>
      <c r="G11" s="4">
        <v>70</v>
      </c>
      <c r="H11" s="9">
        <f>F11/G11</f>
        <v>0.7428571428571429</v>
      </c>
      <c r="I11" s="9">
        <f t="shared" si="1"/>
        <v>1.3243243243243243</v>
      </c>
    </row>
    <row r="12" spans="1:9" ht="16.5" customHeight="1">
      <c r="A12" s="18"/>
      <c r="B12" s="3" t="s">
        <v>8</v>
      </c>
      <c r="C12" s="4">
        <v>23</v>
      </c>
      <c r="D12" s="4">
        <v>22</v>
      </c>
      <c r="E12" s="9">
        <f t="shared" si="0"/>
        <v>1.0454545454545454</v>
      </c>
      <c r="F12" s="4">
        <v>0</v>
      </c>
      <c r="G12" s="4">
        <v>0</v>
      </c>
      <c r="H12" s="9">
        <v>0</v>
      </c>
      <c r="I12" s="9">
        <f t="shared" si="1"/>
        <v>1.0454545454545454</v>
      </c>
    </row>
    <row r="13" spans="1:9" ht="16.5" customHeight="1">
      <c r="A13" s="18"/>
      <c r="B13" s="1" t="s">
        <v>36</v>
      </c>
      <c r="C13" s="4">
        <v>59</v>
      </c>
      <c r="D13" s="4">
        <v>13</v>
      </c>
      <c r="E13" s="9">
        <f t="shared" si="0"/>
        <v>4.538461538461538</v>
      </c>
      <c r="F13" s="4">
        <v>0</v>
      </c>
      <c r="G13" s="4">
        <v>0</v>
      </c>
      <c r="H13" s="9">
        <v>0</v>
      </c>
      <c r="I13" s="9">
        <f t="shared" si="1"/>
        <v>4.538461538461538</v>
      </c>
    </row>
    <row r="14" spans="1:9" ht="16.5" customHeight="1">
      <c r="A14" s="18"/>
      <c r="B14" s="1" t="s">
        <v>12</v>
      </c>
      <c r="C14" s="4">
        <v>41</v>
      </c>
      <c r="D14" s="4">
        <v>8</v>
      </c>
      <c r="E14" s="9">
        <f t="shared" si="0"/>
        <v>5.125</v>
      </c>
      <c r="F14" s="4">
        <v>0</v>
      </c>
      <c r="G14" s="4">
        <v>0</v>
      </c>
      <c r="H14" s="9">
        <v>0</v>
      </c>
      <c r="I14" s="9">
        <f t="shared" si="1"/>
        <v>5.125</v>
      </c>
    </row>
    <row r="15" spans="1:9" ht="16.5" customHeight="1">
      <c r="A15" s="18"/>
      <c r="B15" s="1" t="s">
        <v>27</v>
      </c>
      <c r="C15" s="4">
        <v>18</v>
      </c>
      <c r="D15" s="4">
        <v>7</v>
      </c>
      <c r="E15" s="9">
        <f t="shared" si="0"/>
        <v>2.5714285714285716</v>
      </c>
      <c r="F15" s="4">
        <v>0</v>
      </c>
      <c r="G15" s="4">
        <v>0</v>
      </c>
      <c r="H15" s="9">
        <v>0</v>
      </c>
      <c r="I15" s="9">
        <f t="shared" si="1"/>
        <v>2.5714285714285716</v>
      </c>
    </row>
    <row r="16" spans="1:9" ht="16.5" customHeight="1">
      <c r="A16" s="18"/>
      <c r="B16" s="1" t="s">
        <v>35</v>
      </c>
      <c r="C16" s="4">
        <v>45</v>
      </c>
      <c r="D16" s="4">
        <v>20</v>
      </c>
      <c r="E16" s="9">
        <f t="shared" si="0"/>
        <v>2.25</v>
      </c>
      <c r="F16" s="4">
        <v>0</v>
      </c>
      <c r="G16" s="4">
        <v>0</v>
      </c>
      <c r="H16" s="9">
        <v>0</v>
      </c>
      <c r="I16" s="9">
        <f t="shared" si="1"/>
        <v>2.25</v>
      </c>
    </row>
    <row r="17" spans="1:9" ht="16.5" customHeight="1">
      <c r="A17" s="18"/>
      <c r="B17" s="1" t="s">
        <v>30</v>
      </c>
      <c r="C17" s="4">
        <v>66</v>
      </c>
      <c r="D17" s="4">
        <v>20</v>
      </c>
      <c r="E17" s="9">
        <f t="shared" si="0"/>
        <v>3.3</v>
      </c>
      <c r="F17" s="4">
        <v>0</v>
      </c>
      <c r="G17" s="4">
        <v>0</v>
      </c>
      <c r="H17" s="9">
        <v>0</v>
      </c>
      <c r="I17" s="9">
        <f t="shared" si="1"/>
        <v>3.3</v>
      </c>
    </row>
    <row r="18" spans="1:9" ht="16.5" customHeight="1">
      <c r="A18" s="19"/>
      <c r="B18" s="5" t="s">
        <v>14</v>
      </c>
      <c r="C18" s="6">
        <f>SUM(C4:C17)</f>
        <v>20056</v>
      </c>
      <c r="D18" s="6">
        <f>SUM(D4:D17)</f>
        <v>2948</v>
      </c>
      <c r="E18" s="10">
        <f t="shared" si="0"/>
        <v>6.80325644504749</v>
      </c>
      <c r="F18" s="6">
        <f>SUM(F4:F17)</f>
        <v>1724</v>
      </c>
      <c r="G18" s="6">
        <f>SUM(G4:G17)</f>
        <v>736</v>
      </c>
      <c r="H18" s="10">
        <f>F18/G18</f>
        <v>2.342391304347826</v>
      </c>
      <c r="I18" s="10">
        <f t="shared" si="1"/>
        <v>5.912052117263844</v>
      </c>
    </row>
    <row r="19" spans="1:9" ht="16.5" customHeight="1">
      <c r="A19" s="20" t="s">
        <v>15</v>
      </c>
      <c r="B19" s="3" t="s">
        <v>16</v>
      </c>
      <c r="C19" s="4">
        <v>5651</v>
      </c>
      <c r="D19" s="4">
        <v>850</v>
      </c>
      <c r="E19" s="9">
        <f t="shared" si="0"/>
        <v>6.648235294117647</v>
      </c>
      <c r="F19" s="4">
        <v>4933</v>
      </c>
      <c r="G19" s="4">
        <v>1468</v>
      </c>
      <c r="H19" s="9">
        <f>F19/G19</f>
        <v>3.3603542234332426</v>
      </c>
      <c r="I19" s="9">
        <f t="shared" si="1"/>
        <v>4.566005176876618</v>
      </c>
    </row>
    <row r="20" spans="1:9" ht="16.5" customHeight="1">
      <c r="A20" s="18"/>
      <c r="B20" s="3" t="s">
        <v>31</v>
      </c>
      <c r="C20" s="4">
        <v>4431</v>
      </c>
      <c r="D20" s="4">
        <v>624</v>
      </c>
      <c r="E20" s="9">
        <f t="shared" si="0"/>
        <v>7.100961538461538</v>
      </c>
      <c r="F20" s="4">
        <v>1234</v>
      </c>
      <c r="G20" s="4">
        <v>310</v>
      </c>
      <c r="H20" s="9">
        <f>F20/G20</f>
        <v>3.9806451612903224</v>
      </c>
      <c r="I20" s="9">
        <f t="shared" si="1"/>
        <v>6.065310492505353</v>
      </c>
    </row>
    <row r="21" spans="1:9" ht="16.5" customHeight="1">
      <c r="A21" s="18"/>
      <c r="B21" s="3" t="s">
        <v>19</v>
      </c>
      <c r="C21" s="4">
        <v>247</v>
      </c>
      <c r="D21" s="4">
        <v>27</v>
      </c>
      <c r="E21" s="9">
        <v>0</v>
      </c>
      <c r="F21" s="4">
        <v>480</v>
      </c>
      <c r="G21" s="4">
        <v>138</v>
      </c>
      <c r="H21" s="9">
        <f>F21/G21</f>
        <v>3.4782608695652173</v>
      </c>
      <c r="I21" s="9">
        <f t="shared" si="1"/>
        <v>4.406060606060606</v>
      </c>
    </row>
    <row r="22" spans="1:9" ht="16.5" customHeight="1">
      <c r="A22" s="18"/>
      <c r="B22" s="3" t="s">
        <v>17</v>
      </c>
      <c r="C22" s="4">
        <v>291</v>
      </c>
      <c r="D22" s="4">
        <v>41</v>
      </c>
      <c r="E22" s="9">
        <f aca="true" t="shared" si="2" ref="E22:E32">C22/D22</f>
        <v>7.097560975609756</v>
      </c>
      <c r="F22" s="4">
        <v>198</v>
      </c>
      <c r="G22" s="4">
        <v>100</v>
      </c>
      <c r="H22" s="9">
        <v>0</v>
      </c>
      <c r="I22" s="9">
        <f t="shared" si="1"/>
        <v>3.4680851063829787</v>
      </c>
    </row>
    <row r="23" spans="1:9" ht="16.5" customHeight="1">
      <c r="A23" s="18"/>
      <c r="B23" s="1" t="s">
        <v>18</v>
      </c>
      <c r="C23" s="4">
        <v>99</v>
      </c>
      <c r="D23" s="4">
        <v>26</v>
      </c>
      <c r="E23" s="9">
        <f t="shared" si="2"/>
        <v>3.8076923076923075</v>
      </c>
      <c r="F23" s="4">
        <v>289</v>
      </c>
      <c r="G23" s="4">
        <v>60</v>
      </c>
      <c r="H23" s="9">
        <v>0</v>
      </c>
      <c r="I23" s="9">
        <f t="shared" si="1"/>
        <v>4.511627906976744</v>
      </c>
    </row>
    <row r="24" spans="1:9" ht="16.5" customHeight="1">
      <c r="A24" s="19"/>
      <c r="B24" s="5" t="s">
        <v>14</v>
      </c>
      <c r="C24" s="6">
        <f>SUM(C19:C23)</f>
        <v>10719</v>
      </c>
      <c r="D24" s="6">
        <f>SUM(D19:D23)</f>
        <v>1568</v>
      </c>
      <c r="E24" s="10">
        <f t="shared" si="2"/>
        <v>6.83609693877551</v>
      </c>
      <c r="F24" s="6">
        <f>SUM(F19:F23)</f>
        <v>7134</v>
      </c>
      <c r="G24" s="6">
        <f>SUM(G19:G23)</f>
        <v>2076</v>
      </c>
      <c r="H24" s="10">
        <f>F24/G24</f>
        <v>3.4364161849710984</v>
      </c>
      <c r="I24" s="10">
        <f t="shared" si="1"/>
        <v>4.899286498353458</v>
      </c>
    </row>
    <row r="25" spans="1:9" ht="16.5" customHeight="1">
      <c r="A25" s="21" t="s">
        <v>20</v>
      </c>
      <c r="B25" s="3" t="s">
        <v>22</v>
      </c>
      <c r="C25" s="4">
        <v>3145</v>
      </c>
      <c r="D25" s="4">
        <v>439</v>
      </c>
      <c r="E25" s="9">
        <f t="shared" si="2"/>
        <v>7.164009111617312</v>
      </c>
      <c r="F25" s="4">
        <v>731</v>
      </c>
      <c r="G25" s="4">
        <v>174</v>
      </c>
      <c r="H25" s="9">
        <f>F25/G25</f>
        <v>4.2011494252873565</v>
      </c>
      <c r="I25" s="9">
        <f t="shared" si="1"/>
        <v>6.32300163132137</v>
      </c>
    </row>
    <row r="26" spans="1:9" ht="16.5" customHeight="1">
      <c r="A26" s="18"/>
      <c r="B26" s="3" t="s">
        <v>23</v>
      </c>
      <c r="C26" s="4">
        <v>2211</v>
      </c>
      <c r="D26" s="4">
        <v>430</v>
      </c>
      <c r="E26" s="9">
        <f t="shared" si="2"/>
        <v>5.141860465116279</v>
      </c>
      <c r="F26" s="4">
        <v>423</v>
      </c>
      <c r="G26" s="4">
        <v>205</v>
      </c>
      <c r="H26" s="9">
        <f>F26/G26</f>
        <v>2.0634146341463415</v>
      </c>
      <c r="I26" s="9">
        <f t="shared" si="1"/>
        <v>4.148031496062992</v>
      </c>
    </row>
    <row r="27" spans="1:9" ht="16.5" customHeight="1">
      <c r="A27" s="18"/>
      <c r="B27" s="3" t="s">
        <v>21</v>
      </c>
      <c r="C27" s="4">
        <v>3391</v>
      </c>
      <c r="D27" s="4">
        <v>433</v>
      </c>
      <c r="E27" s="9">
        <f t="shared" si="2"/>
        <v>7.831408775981524</v>
      </c>
      <c r="F27" s="4">
        <v>621</v>
      </c>
      <c r="G27" s="4">
        <v>148</v>
      </c>
      <c r="H27" s="9">
        <f>F27/G27</f>
        <v>4.195945945945946</v>
      </c>
      <c r="I27" s="9">
        <f t="shared" si="1"/>
        <v>6.905335628227195</v>
      </c>
    </row>
    <row r="28" spans="1:9" ht="16.5" customHeight="1">
      <c r="A28" s="18"/>
      <c r="B28" s="3" t="s">
        <v>25</v>
      </c>
      <c r="C28" s="4">
        <v>6241</v>
      </c>
      <c r="D28" s="4">
        <v>573</v>
      </c>
      <c r="E28" s="9">
        <f t="shared" si="2"/>
        <v>10.891797556719023</v>
      </c>
      <c r="F28" s="4">
        <v>167</v>
      </c>
      <c r="G28" s="4">
        <v>172</v>
      </c>
      <c r="H28" s="9">
        <f>F28/G28</f>
        <v>0.9709302325581395</v>
      </c>
      <c r="I28" s="9">
        <f t="shared" si="1"/>
        <v>8.601342281879194</v>
      </c>
    </row>
    <row r="29" spans="1:9" ht="16.5" customHeight="1">
      <c r="A29" s="18"/>
      <c r="B29" s="3" t="s">
        <v>24</v>
      </c>
      <c r="C29" s="4">
        <v>1557</v>
      </c>
      <c r="D29" s="4">
        <v>222</v>
      </c>
      <c r="E29" s="9">
        <f t="shared" si="2"/>
        <v>7.013513513513513</v>
      </c>
      <c r="F29" s="4">
        <v>37</v>
      </c>
      <c r="G29" s="4">
        <v>42</v>
      </c>
      <c r="H29" s="9">
        <v>0</v>
      </c>
      <c r="I29" s="9">
        <f t="shared" si="1"/>
        <v>6.037878787878788</v>
      </c>
    </row>
    <row r="30" spans="1:9" ht="16.5" customHeight="1">
      <c r="A30" s="18"/>
      <c r="B30" s="1" t="s">
        <v>28</v>
      </c>
      <c r="C30" s="4">
        <v>153</v>
      </c>
      <c r="D30" s="4">
        <v>38</v>
      </c>
      <c r="E30" s="9">
        <f t="shared" si="2"/>
        <v>4.026315789473684</v>
      </c>
      <c r="F30" s="4">
        <v>45</v>
      </c>
      <c r="G30" s="4">
        <v>76</v>
      </c>
      <c r="H30" s="9">
        <f>F30/G30</f>
        <v>0.5921052631578947</v>
      </c>
      <c r="I30" s="9">
        <f t="shared" si="1"/>
        <v>1.736842105263158</v>
      </c>
    </row>
    <row r="31" spans="1:9" ht="16.5" customHeight="1">
      <c r="A31" s="19"/>
      <c r="B31" s="5" t="s">
        <v>14</v>
      </c>
      <c r="C31" s="6">
        <f>SUM(C25:C30)</f>
        <v>16698</v>
      </c>
      <c r="D31" s="6">
        <f>SUM(D25:D30)</f>
        <v>2135</v>
      </c>
      <c r="E31" s="10">
        <f t="shared" si="2"/>
        <v>7.821077283372365</v>
      </c>
      <c r="F31" s="6">
        <f>SUM(F25:F30)</f>
        <v>2024</v>
      </c>
      <c r="G31" s="6">
        <f>SUM(G25:G30)</f>
        <v>817</v>
      </c>
      <c r="H31" s="10">
        <f>F31/G31</f>
        <v>2.477356181150551</v>
      </c>
      <c r="I31" s="10">
        <f t="shared" si="1"/>
        <v>6.342140921409214</v>
      </c>
    </row>
    <row r="32" spans="1:9" ht="22.5" customHeight="1">
      <c r="A32" s="22" t="s">
        <v>26</v>
      </c>
      <c r="B32" s="23"/>
      <c r="C32" s="7">
        <f>C18+C24+C31</f>
        <v>47473</v>
      </c>
      <c r="D32" s="7">
        <f>D18+D24+D31</f>
        <v>6651</v>
      </c>
      <c r="E32" s="11">
        <f t="shared" si="2"/>
        <v>7.13772365057886</v>
      </c>
      <c r="F32" s="7">
        <f>F18+F24+F31</f>
        <v>10882</v>
      </c>
      <c r="G32" s="7">
        <f>G18+G24+G31</f>
        <v>3629</v>
      </c>
      <c r="H32" s="11">
        <f>F32/G32</f>
        <v>2.9986222099751996</v>
      </c>
      <c r="I32" s="11">
        <f t="shared" si="1"/>
        <v>5.676556420233463</v>
      </c>
    </row>
    <row r="33" ht="19.5" customHeight="1"/>
    <row r="34" spans="1:9" ht="16.5">
      <c r="A34" s="15" t="s">
        <v>32</v>
      </c>
      <c r="B34" s="16"/>
      <c r="C34" s="16"/>
      <c r="D34" s="16"/>
      <c r="E34" s="16"/>
      <c r="F34" s="16"/>
      <c r="G34" s="16"/>
      <c r="H34" s="16"/>
      <c r="I34" s="16"/>
    </row>
  </sheetData>
  <sheetProtection/>
  <mergeCells count="11">
    <mergeCell ref="A1:I1"/>
    <mergeCell ref="A2:A3"/>
    <mergeCell ref="B2:B3"/>
    <mergeCell ref="C2:E2"/>
    <mergeCell ref="F2:H2"/>
    <mergeCell ref="I2:I3"/>
    <mergeCell ref="A34:I34"/>
    <mergeCell ref="A4:A18"/>
    <mergeCell ref="A19:A24"/>
    <mergeCell ref="A25:A31"/>
    <mergeCell ref="A32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5.625" style="0" customWidth="1"/>
    <col min="2" max="2" width="10.125" style="8" customWidth="1"/>
    <col min="3" max="3" width="9.875" style="0" customWidth="1"/>
    <col min="4" max="4" width="6.625" style="0" customWidth="1"/>
    <col min="5" max="5" width="9.50390625" style="0" customWidth="1"/>
    <col min="6" max="6" width="8.75390625" style="0" customWidth="1"/>
    <col min="7" max="7" width="7.375" style="0" customWidth="1"/>
    <col min="8" max="8" width="10.00390625" style="0" customWidth="1"/>
    <col min="9" max="9" width="7.50390625" style="0" customWidth="1"/>
  </cols>
  <sheetData>
    <row r="1" spans="1:9" ht="25.5">
      <c r="A1" s="24" t="s">
        <v>41</v>
      </c>
      <c r="B1" s="24"/>
      <c r="C1" s="24"/>
      <c r="D1" s="24"/>
      <c r="E1" s="24"/>
      <c r="F1" s="24"/>
      <c r="G1" s="24"/>
      <c r="H1" s="24"/>
      <c r="I1" s="25"/>
    </row>
    <row r="2" spans="1:9" ht="21">
      <c r="A2" s="26" t="s">
        <v>0</v>
      </c>
      <c r="B2" s="28" t="s">
        <v>1</v>
      </c>
      <c r="C2" s="30" t="s">
        <v>2</v>
      </c>
      <c r="D2" s="30"/>
      <c r="E2" s="30"/>
      <c r="F2" s="30" t="s">
        <v>3</v>
      </c>
      <c r="G2" s="30"/>
      <c r="H2" s="30"/>
      <c r="I2" s="13" t="s">
        <v>4</v>
      </c>
    </row>
    <row r="3" spans="1:9" ht="49.5" customHeight="1">
      <c r="A3" s="27"/>
      <c r="B3" s="29"/>
      <c r="C3" s="1" t="s">
        <v>37</v>
      </c>
      <c r="D3" s="2" t="s">
        <v>5</v>
      </c>
      <c r="E3" s="2" t="s">
        <v>38</v>
      </c>
      <c r="F3" s="1" t="s">
        <v>37</v>
      </c>
      <c r="G3" s="2" t="s">
        <v>5</v>
      </c>
      <c r="H3" s="2" t="s">
        <v>38</v>
      </c>
      <c r="I3" s="14"/>
    </row>
    <row r="4" spans="1:9" ht="16.5">
      <c r="A4" s="17" t="s">
        <v>6</v>
      </c>
      <c r="B4" s="3" t="s">
        <v>7</v>
      </c>
      <c r="C4" s="4">
        <v>3695</v>
      </c>
      <c r="D4" s="4">
        <v>647</v>
      </c>
      <c r="E4" s="9">
        <f aca="true" t="shared" si="0" ref="E4:E20">C4/D4</f>
        <v>5.71097372488408</v>
      </c>
      <c r="F4" s="4">
        <v>0</v>
      </c>
      <c r="G4" s="4">
        <v>0</v>
      </c>
      <c r="H4" s="9">
        <v>0</v>
      </c>
      <c r="I4" s="9">
        <f aca="true" t="shared" si="1" ref="I4:I32">(C4+F4)/(D4+G4)</f>
        <v>5.71097372488408</v>
      </c>
    </row>
    <row r="5" spans="1:9" ht="16.5">
      <c r="A5" s="18"/>
      <c r="B5" s="3" t="s">
        <v>33</v>
      </c>
      <c r="C5" s="4">
        <v>4192</v>
      </c>
      <c r="D5" s="4">
        <v>672</v>
      </c>
      <c r="E5" s="9">
        <f t="shared" si="0"/>
        <v>6.238095238095238</v>
      </c>
      <c r="F5" s="4">
        <v>0</v>
      </c>
      <c r="G5" s="4">
        <v>0</v>
      </c>
      <c r="H5" s="9">
        <v>0</v>
      </c>
      <c r="I5" s="9">
        <f t="shared" si="1"/>
        <v>6.238095238095238</v>
      </c>
    </row>
    <row r="6" spans="1:9" ht="16.5">
      <c r="A6" s="18"/>
      <c r="B6" s="3" t="s">
        <v>9</v>
      </c>
      <c r="C6" s="4">
        <v>3662</v>
      </c>
      <c r="D6" s="4">
        <v>537</v>
      </c>
      <c r="E6" s="9">
        <f t="shared" si="0"/>
        <v>6.8193668528864055</v>
      </c>
      <c r="F6" s="4">
        <v>0</v>
      </c>
      <c r="G6" s="4">
        <v>1</v>
      </c>
      <c r="H6" s="9">
        <v>0</v>
      </c>
      <c r="I6" s="9">
        <f t="shared" si="1"/>
        <v>6.806691449814126</v>
      </c>
    </row>
    <row r="7" spans="1:9" ht="16.5">
      <c r="A7" s="18"/>
      <c r="B7" s="3" t="s">
        <v>13</v>
      </c>
      <c r="C7" s="4">
        <v>2523</v>
      </c>
      <c r="D7" s="4">
        <v>409</v>
      </c>
      <c r="E7" s="9">
        <f t="shared" si="0"/>
        <v>6.168704156479218</v>
      </c>
      <c r="F7" s="4">
        <v>982</v>
      </c>
      <c r="G7" s="4">
        <v>302</v>
      </c>
      <c r="H7" s="9">
        <f>F7/G7</f>
        <v>3.251655629139073</v>
      </c>
      <c r="I7" s="9">
        <f t="shared" si="1"/>
        <v>4.929676511954993</v>
      </c>
    </row>
    <row r="8" spans="1:9" ht="16.5">
      <c r="A8" s="18"/>
      <c r="B8" s="3" t="s">
        <v>10</v>
      </c>
      <c r="C8" s="4">
        <v>1239</v>
      </c>
      <c r="D8" s="4">
        <v>219</v>
      </c>
      <c r="E8" s="9">
        <f t="shared" si="0"/>
        <v>5.657534246575342</v>
      </c>
      <c r="F8" s="4">
        <v>192</v>
      </c>
      <c r="G8" s="4">
        <v>160</v>
      </c>
      <c r="H8" s="9">
        <f>F8/G8</f>
        <v>1.2</v>
      </c>
      <c r="I8" s="9">
        <f t="shared" si="1"/>
        <v>3.7757255936675462</v>
      </c>
    </row>
    <row r="9" spans="1:9" ht="16.5">
      <c r="A9" s="18"/>
      <c r="B9" s="3" t="s">
        <v>29</v>
      </c>
      <c r="C9" s="4">
        <v>991</v>
      </c>
      <c r="D9" s="4">
        <v>232</v>
      </c>
      <c r="E9" s="9">
        <f t="shared" si="0"/>
        <v>4.271551724137931</v>
      </c>
      <c r="F9" s="4">
        <v>110</v>
      </c>
      <c r="G9" s="4">
        <v>112</v>
      </c>
      <c r="H9" s="9">
        <f>F9/G9</f>
        <v>0.9821428571428571</v>
      </c>
      <c r="I9" s="9">
        <f t="shared" si="1"/>
        <v>3.2005813953488373</v>
      </c>
    </row>
    <row r="10" spans="1:9" ht="16.5">
      <c r="A10" s="18"/>
      <c r="B10" s="3" t="s">
        <v>11</v>
      </c>
      <c r="C10" s="4">
        <v>34</v>
      </c>
      <c r="D10" s="4">
        <v>9</v>
      </c>
      <c r="E10" s="9">
        <f t="shared" si="0"/>
        <v>3.7777777777777777</v>
      </c>
      <c r="F10" s="4">
        <v>0</v>
      </c>
      <c r="G10" s="4">
        <v>0</v>
      </c>
      <c r="H10" s="9">
        <v>0</v>
      </c>
      <c r="I10" s="9">
        <f t="shared" si="1"/>
        <v>3.7777777777777777</v>
      </c>
    </row>
    <row r="11" spans="1:9" ht="16.5">
      <c r="A11" s="18"/>
      <c r="B11" s="3" t="s">
        <v>34</v>
      </c>
      <c r="C11" s="4">
        <v>65</v>
      </c>
      <c r="D11" s="4">
        <v>40</v>
      </c>
      <c r="E11" s="9">
        <f t="shared" si="0"/>
        <v>1.625</v>
      </c>
      <c r="F11" s="4">
        <v>24</v>
      </c>
      <c r="G11" s="4">
        <v>58</v>
      </c>
      <c r="H11" s="9">
        <f>F11/G11</f>
        <v>0.41379310344827586</v>
      </c>
      <c r="I11" s="9">
        <f t="shared" si="1"/>
        <v>0.9081632653061225</v>
      </c>
    </row>
    <row r="12" spans="1:9" ht="16.5">
      <c r="A12" s="18"/>
      <c r="B12" s="3" t="s">
        <v>8</v>
      </c>
      <c r="C12" s="4">
        <v>80</v>
      </c>
      <c r="D12" s="4">
        <v>20</v>
      </c>
      <c r="E12" s="9">
        <f t="shared" si="0"/>
        <v>4</v>
      </c>
      <c r="F12" s="4">
        <v>0</v>
      </c>
      <c r="G12" s="4">
        <v>0</v>
      </c>
      <c r="H12" s="9">
        <v>0</v>
      </c>
      <c r="I12" s="9">
        <f t="shared" si="1"/>
        <v>4</v>
      </c>
    </row>
    <row r="13" spans="1:9" ht="16.5">
      <c r="A13" s="18"/>
      <c r="B13" s="1" t="s">
        <v>36</v>
      </c>
      <c r="C13" s="4">
        <v>59</v>
      </c>
      <c r="D13" s="4">
        <v>11</v>
      </c>
      <c r="E13" s="9">
        <f t="shared" si="0"/>
        <v>5.363636363636363</v>
      </c>
      <c r="F13" s="4">
        <v>0</v>
      </c>
      <c r="G13" s="4">
        <v>0</v>
      </c>
      <c r="H13" s="9">
        <v>0</v>
      </c>
      <c r="I13" s="9">
        <f t="shared" si="1"/>
        <v>5.363636363636363</v>
      </c>
    </row>
    <row r="14" spans="1:9" ht="16.5">
      <c r="A14" s="18"/>
      <c r="B14" s="1" t="s">
        <v>12</v>
      </c>
      <c r="C14" s="4">
        <v>18</v>
      </c>
      <c r="D14" s="4">
        <v>8</v>
      </c>
      <c r="E14" s="9">
        <f t="shared" si="0"/>
        <v>2.25</v>
      </c>
      <c r="F14" s="4">
        <v>0</v>
      </c>
      <c r="G14" s="4">
        <v>0</v>
      </c>
      <c r="H14" s="9">
        <v>0</v>
      </c>
      <c r="I14" s="9">
        <f t="shared" si="1"/>
        <v>2.25</v>
      </c>
    </row>
    <row r="15" spans="1:9" ht="16.5">
      <c r="A15" s="18"/>
      <c r="B15" s="1" t="s">
        <v>27</v>
      </c>
      <c r="C15" s="4">
        <v>26</v>
      </c>
      <c r="D15" s="4">
        <v>4</v>
      </c>
      <c r="E15" s="9">
        <f t="shared" si="0"/>
        <v>6.5</v>
      </c>
      <c r="F15" s="4">
        <v>0</v>
      </c>
      <c r="G15" s="4">
        <v>0</v>
      </c>
      <c r="H15" s="9">
        <v>0</v>
      </c>
      <c r="I15" s="9">
        <f t="shared" si="1"/>
        <v>6.5</v>
      </c>
    </row>
    <row r="16" spans="1:9" ht="16.5">
      <c r="A16" s="18"/>
      <c r="B16" s="1" t="s">
        <v>35</v>
      </c>
      <c r="C16" s="4">
        <v>35</v>
      </c>
      <c r="D16" s="4">
        <v>17</v>
      </c>
      <c r="E16" s="9">
        <f t="shared" si="0"/>
        <v>2.0588235294117645</v>
      </c>
      <c r="F16" s="4">
        <v>0</v>
      </c>
      <c r="G16" s="4">
        <v>0</v>
      </c>
      <c r="H16" s="9">
        <v>0</v>
      </c>
      <c r="I16" s="9">
        <f t="shared" si="1"/>
        <v>2.0588235294117645</v>
      </c>
    </row>
    <row r="17" spans="1:9" ht="16.5">
      <c r="A17" s="18"/>
      <c r="B17" s="1" t="s">
        <v>30</v>
      </c>
      <c r="C17" s="4">
        <v>39</v>
      </c>
      <c r="D17" s="4">
        <v>19</v>
      </c>
      <c r="E17" s="9">
        <f t="shared" si="0"/>
        <v>2.0526315789473686</v>
      </c>
      <c r="F17" s="4">
        <v>0</v>
      </c>
      <c r="G17" s="4">
        <v>0</v>
      </c>
      <c r="H17" s="9">
        <v>0</v>
      </c>
      <c r="I17" s="9">
        <f t="shared" si="1"/>
        <v>2.0526315789473686</v>
      </c>
    </row>
    <row r="18" spans="1:9" ht="21">
      <c r="A18" s="19"/>
      <c r="B18" s="5" t="s">
        <v>14</v>
      </c>
      <c r="C18" s="6">
        <f>SUM(C4:C17)</f>
        <v>16658</v>
      </c>
      <c r="D18" s="6">
        <f>SUM(D4:D17)</f>
        <v>2844</v>
      </c>
      <c r="E18" s="10">
        <f t="shared" si="0"/>
        <v>5.857243319268636</v>
      </c>
      <c r="F18" s="6">
        <f>SUM(F4:F17)</f>
        <v>1308</v>
      </c>
      <c r="G18" s="6">
        <f>SUM(G4:G17)</f>
        <v>633</v>
      </c>
      <c r="H18" s="10">
        <f>F18/G18</f>
        <v>2.066350710900474</v>
      </c>
      <c r="I18" s="10">
        <f t="shared" si="1"/>
        <v>5.1670980730514815</v>
      </c>
    </row>
    <row r="19" spans="1:9" ht="16.5">
      <c r="A19" s="20" t="s">
        <v>15</v>
      </c>
      <c r="B19" s="3" t="s">
        <v>16</v>
      </c>
      <c r="C19" s="4">
        <v>6086</v>
      </c>
      <c r="D19" s="4">
        <v>840</v>
      </c>
      <c r="E19" s="9">
        <f t="shared" si="0"/>
        <v>7.245238095238095</v>
      </c>
      <c r="F19" s="4">
        <v>2957</v>
      </c>
      <c r="G19" s="4">
        <v>1069</v>
      </c>
      <c r="H19" s="9">
        <f>F19/G19</f>
        <v>2.766136576239476</v>
      </c>
      <c r="I19" s="9">
        <f t="shared" si="1"/>
        <v>4.737035096909377</v>
      </c>
    </row>
    <row r="20" spans="1:9" ht="16.5">
      <c r="A20" s="18"/>
      <c r="B20" s="3" t="s">
        <v>31</v>
      </c>
      <c r="C20" s="4">
        <v>3731</v>
      </c>
      <c r="D20" s="4">
        <v>595</v>
      </c>
      <c r="E20" s="9">
        <f t="shared" si="0"/>
        <v>6.270588235294118</v>
      </c>
      <c r="F20" s="4">
        <v>951</v>
      </c>
      <c r="G20" s="4">
        <v>292</v>
      </c>
      <c r="H20" s="9">
        <f>F20/G20</f>
        <v>3.256849315068493</v>
      </c>
      <c r="I20" s="9">
        <f t="shared" si="1"/>
        <v>5.278466741826381</v>
      </c>
    </row>
    <row r="21" spans="1:9" ht="16.5">
      <c r="A21" s="18"/>
      <c r="B21" s="3" t="s">
        <v>19</v>
      </c>
      <c r="C21" s="4">
        <v>197</v>
      </c>
      <c r="D21" s="4">
        <v>28</v>
      </c>
      <c r="E21" s="9">
        <v>0</v>
      </c>
      <c r="F21" s="4">
        <v>456</v>
      </c>
      <c r="G21" s="4">
        <v>94</v>
      </c>
      <c r="H21" s="9">
        <f>F21/G21</f>
        <v>4.851063829787234</v>
      </c>
      <c r="I21" s="9">
        <f t="shared" si="1"/>
        <v>5.352459016393443</v>
      </c>
    </row>
    <row r="22" spans="1:9" ht="16.5">
      <c r="A22" s="18"/>
      <c r="B22" s="3" t="s">
        <v>17</v>
      </c>
      <c r="C22" s="4">
        <v>234</v>
      </c>
      <c r="D22" s="4">
        <v>33</v>
      </c>
      <c r="E22" s="9">
        <f aca="true" t="shared" si="2" ref="E22:E32">C22/D22</f>
        <v>7.090909090909091</v>
      </c>
      <c r="F22" s="4">
        <v>188</v>
      </c>
      <c r="G22" s="4">
        <v>92</v>
      </c>
      <c r="H22" s="9">
        <v>0</v>
      </c>
      <c r="I22" s="9">
        <f t="shared" si="1"/>
        <v>3.376</v>
      </c>
    </row>
    <row r="23" spans="1:9" ht="16.5">
      <c r="A23" s="18"/>
      <c r="B23" s="1" t="s">
        <v>18</v>
      </c>
      <c r="C23" s="4">
        <v>231</v>
      </c>
      <c r="D23" s="4">
        <v>25</v>
      </c>
      <c r="E23" s="9">
        <f t="shared" si="2"/>
        <v>9.24</v>
      </c>
      <c r="F23" s="4">
        <v>304</v>
      </c>
      <c r="G23" s="4">
        <v>60</v>
      </c>
      <c r="H23" s="9">
        <v>0</v>
      </c>
      <c r="I23" s="9">
        <f t="shared" si="1"/>
        <v>6.294117647058823</v>
      </c>
    </row>
    <row r="24" spans="1:9" ht="21">
      <c r="A24" s="19"/>
      <c r="B24" s="5" t="s">
        <v>14</v>
      </c>
      <c r="C24" s="6">
        <f>SUM(C19:C23)</f>
        <v>10479</v>
      </c>
      <c r="D24" s="6">
        <f>SUM(D19:D23)</f>
        <v>1521</v>
      </c>
      <c r="E24" s="10">
        <f t="shared" si="2"/>
        <v>6.889546351084813</v>
      </c>
      <c r="F24" s="6">
        <f>SUM(F19:F23)</f>
        <v>4856</v>
      </c>
      <c r="G24" s="6">
        <f>SUM(G19:G23)</f>
        <v>1607</v>
      </c>
      <c r="H24" s="10">
        <f>F24/G24</f>
        <v>3.0217797137523337</v>
      </c>
      <c r="I24" s="10">
        <f t="shared" si="1"/>
        <v>4.9024936061381075</v>
      </c>
    </row>
    <row r="25" spans="1:9" ht="16.5">
      <c r="A25" s="21" t="s">
        <v>20</v>
      </c>
      <c r="B25" s="3" t="s">
        <v>22</v>
      </c>
      <c r="C25" s="4">
        <v>3206</v>
      </c>
      <c r="D25" s="4">
        <v>419</v>
      </c>
      <c r="E25" s="9">
        <f t="shared" si="2"/>
        <v>7.651551312649165</v>
      </c>
      <c r="F25" s="4">
        <v>757</v>
      </c>
      <c r="G25" s="4">
        <v>163</v>
      </c>
      <c r="H25" s="9">
        <f>F25/G25</f>
        <v>4.644171779141105</v>
      </c>
      <c r="I25" s="9">
        <f t="shared" si="1"/>
        <v>6.809278350515464</v>
      </c>
    </row>
    <row r="26" spans="1:9" ht="16.5">
      <c r="A26" s="18"/>
      <c r="B26" s="3" t="s">
        <v>23</v>
      </c>
      <c r="C26" s="4">
        <v>2490</v>
      </c>
      <c r="D26" s="4">
        <v>411</v>
      </c>
      <c r="E26" s="9">
        <f t="shared" si="2"/>
        <v>6.0583941605839415</v>
      </c>
      <c r="F26" s="4">
        <v>461</v>
      </c>
      <c r="G26" s="4">
        <v>184</v>
      </c>
      <c r="H26" s="9">
        <f>F26/G26</f>
        <v>2.505434782608696</v>
      </c>
      <c r="I26" s="9">
        <f t="shared" si="1"/>
        <v>4.959663865546219</v>
      </c>
    </row>
    <row r="27" spans="1:9" ht="16.5">
      <c r="A27" s="18"/>
      <c r="B27" s="3" t="s">
        <v>21</v>
      </c>
      <c r="C27" s="4">
        <v>3431</v>
      </c>
      <c r="D27" s="4">
        <v>419</v>
      </c>
      <c r="E27" s="9">
        <f t="shared" si="2"/>
        <v>8.18854415274463</v>
      </c>
      <c r="F27" s="4">
        <v>351</v>
      </c>
      <c r="G27" s="4">
        <v>136</v>
      </c>
      <c r="H27" s="9">
        <f>F27/G27</f>
        <v>2.5808823529411766</v>
      </c>
      <c r="I27" s="9">
        <f t="shared" si="1"/>
        <v>6.814414414414414</v>
      </c>
    </row>
    <row r="28" spans="1:9" ht="16.5">
      <c r="A28" s="18"/>
      <c r="B28" s="3" t="s">
        <v>25</v>
      </c>
      <c r="C28" s="4">
        <v>4212</v>
      </c>
      <c r="D28" s="4">
        <v>569</v>
      </c>
      <c r="E28" s="9">
        <f t="shared" si="2"/>
        <v>7.402460456942004</v>
      </c>
      <c r="F28" s="4">
        <v>222</v>
      </c>
      <c r="G28" s="4">
        <v>154</v>
      </c>
      <c r="H28" s="9">
        <f>F28/G28</f>
        <v>1.4415584415584415</v>
      </c>
      <c r="I28" s="9">
        <f t="shared" si="1"/>
        <v>6.132780082987552</v>
      </c>
    </row>
    <row r="29" spans="1:9" ht="16.5">
      <c r="A29" s="18"/>
      <c r="B29" s="3" t="s">
        <v>24</v>
      </c>
      <c r="C29" s="4">
        <v>1118</v>
      </c>
      <c r="D29" s="4">
        <v>214</v>
      </c>
      <c r="E29" s="9">
        <f t="shared" si="2"/>
        <v>5.224299065420561</v>
      </c>
      <c r="F29" s="4">
        <v>23</v>
      </c>
      <c r="G29" s="4">
        <v>38</v>
      </c>
      <c r="H29" s="9">
        <v>0</v>
      </c>
      <c r="I29" s="9">
        <f t="shared" si="1"/>
        <v>4.527777777777778</v>
      </c>
    </row>
    <row r="30" spans="1:9" ht="16.5">
      <c r="A30" s="18"/>
      <c r="B30" s="1" t="s">
        <v>28</v>
      </c>
      <c r="C30" s="4">
        <v>88</v>
      </c>
      <c r="D30" s="4">
        <v>36</v>
      </c>
      <c r="E30" s="9">
        <f t="shared" si="2"/>
        <v>2.4444444444444446</v>
      </c>
      <c r="F30" s="4">
        <v>10</v>
      </c>
      <c r="G30" s="4">
        <v>67</v>
      </c>
      <c r="H30" s="9">
        <f>F30/G30</f>
        <v>0.14925373134328357</v>
      </c>
      <c r="I30" s="9">
        <f t="shared" si="1"/>
        <v>0.9514563106796117</v>
      </c>
    </row>
    <row r="31" spans="1:9" ht="21">
      <c r="A31" s="19"/>
      <c r="B31" s="5" t="s">
        <v>14</v>
      </c>
      <c r="C31" s="6">
        <f>SUM(C25:C30)</f>
        <v>14545</v>
      </c>
      <c r="D31" s="6">
        <f>SUM(D25:D30)</f>
        <v>2068</v>
      </c>
      <c r="E31" s="10">
        <f t="shared" si="2"/>
        <v>7.033365570599613</v>
      </c>
      <c r="F31" s="6">
        <f>SUM(F25:F30)</f>
        <v>1824</v>
      </c>
      <c r="G31" s="6">
        <f>SUM(G25:G30)</f>
        <v>742</v>
      </c>
      <c r="H31" s="10">
        <f>F31/G31</f>
        <v>2.4582210242587603</v>
      </c>
      <c r="I31" s="10">
        <f t="shared" si="1"/>
        <v>5.82526690391459</v>
      </c>
    </row>
    <row r="32" spans="1:9" ht="27.75" customHeight="1">
      <c r="A32" s="22" t="s">
        <v>26</v>
      </c>
      <c r="B32" s="23"/>
      <c r="C32" s="7">
        <f>C18+C24+C31</f>
        <v>41682</v>
      </c>
      <c r="D32" s="7">
        <f>D18+D24+D31</f>
        <v>6433</v>
      </c>
      <c r="E32" s="11">
        <f t="shared" si="2"/>
        <v>6.479403077879683</v>
      </c>
      <c r="F32" s="7">
        <f>F18+F24+F31</f>
        <v>7988</v>
      </c>
      <c r="G32" s="7">
        <f>G18+G24+G31</f>
        <v>2982</v>
      </c>
      <c r="H32" s="11">
        <f>F32/G32</f>
        <v>2.6787391012743127</v>
      </c>
      <c r="I32" s="11">
        <f t="shared" si="1"/>
        <v>5.27562400424854</v>
      </c>
    </row>
    <row r="34" spans="1:9" ht="16.5">
      <c r="A34" s="15" t="s">
        <v>39</v>
      </c>
      <c r="B34" s="16"/>
      <c r="C34" s="16"/>
      <c r="D34" s="16"/>
      <c r="E34" s="16"/>
      <c r="F34" s="16"/>
      <c r="G34" s="16"/>
      <c r="H34" s="16"/>
      <c r="I34" s="16"/>
    </row>
  </sheetData>
  <sheetProtection/>
  <mergeCells count="11">
    <mergeCell ref="A1:I1"/>
    <mergeCell ref="A2:A3"/>
    <mergeCell ref="B2:B3"/>
    <mergeCell ref="C2:E2"/>
    <mergeCell ref="F2:H2"/>
    <mergeCell ref="I2:I3"/>
    <mergeCell ref="A4:A18"/>
    <mergeCell ref="A19:A24"/>
    <mergeCell ref="A25:A31"/>
    <mergeCell ref="A32:B32"/>
    <mergeCell ref="A34:I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xp</cp:lastModifiedBy>
  <cp:lastPrinted>2010-02-26T06:36:09Z</cp:lastPrinted>
  <dcterms:created xsi:type="dcterms:W3CDTF">2009-10-14T09:28:22Z</dcterms:created>
  <dcterms:modified xsi:type="dcterms:W3CDTF">2012-09-06T07:29:41Z</dcterms:modified>
  <cp:category/>
  <cp:version/>
  <cp:contentType/>
  <cp:contentStatus/>
</cp:coreProperties>
</file>